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mai\Documents\Clinique du Gazon\Manuel Suivi Croissance\"/>
    </mc:Choice>
  </mc:AlternateContent>
  <xr:revisionPtr revIDLastSave="0" documentId="13_ncr:1_{8C6CFA27-5E34-4B54-BA20-B1269697AC6F}" xr6:coauthVersionLast="47" xr6:coauthVersionMax="47" xr10:uidLastSave="{00000000-0000-0000-0000-000000000000}"/>
  <bookViews>
    <workbookView xWindow="-25320" yWindow="1080" windowWidth="25440" windowHeight="15270" xr2:uid="{A252EF31-0EEE-48DC-865F-027021864C2A}"/>
  </bookViews>
  <sheets>
    <sheet name="mesures" sheetId="1" r:id="rId1"/>
    <sheet name="visualisation" sheetId="3" r:id="rId2"/>
    <sheet name="terrain et tondeus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2" i="1"/>
  <c r="O1" i="1"/>
  <c r="N1" i="1"/>
  <c r="M1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K29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3" i="1"/>
  <c r="C4" i="1"/>
  <c r="C5" i="1"/>
  <c r="C6" i="1"/>
  <c r="C2" i="1"/>
  <c r="I2" i="1"/>
  <c r="H5" i="1"/>
  <c r="H6" i="1"/>
  <c r="H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I5" i="1"/>
  <c r="I6" i="1"/>
  <c r="I7" i="1"/>
  <c r="J7" i="1" s="1"/>
  <c r="K7" i="1" s="1"/>
  <c r="I8" i="1"/>
  <c r="J8" i="1" s="1"/>
  <c r="K8" i="1" s="1"/>
  <c r="I9" i="1"/>
  <c r="J9" i="1" s="1"/>
  <c r="K9" i="1" s="1"/>
  <c r="I10" i="1"/>
  <c r="J10" i="1" s="1"/>
  <c r="K10" i="1" s="1"/>
  <c r="I11" i="1"/>
  <c r="J11" i="1" s="1"/>
  <c r="K11" i="1" s="1"/>
  <c r="I12" i="1"/>
  <c r="J12" i="1" s="1"/>
  <c r="K12" i="1" s="1"/>
  <c r="L11" i="1" s="1"/>
  <c r="I13" i="1"/>
  <c r="J13" i="1" s="1"/>
  <c r="K13" i="1" s="1"/>
  <c r="I14" i="1"/>
  <c r="J14" i="1" s="1"/>
  <c r="K14" i="1" s="1"/>
  <c r="I15" i="1"/>
  <c r="J15" i="1" s="1"/>
  <c r="K15" i="1" s="1"/>
  <c r="I16" i="1"/>
  <c r="J16" i="1" s="1"/>
  <c r="K16" i="1" s="1"/>
  <c r="I17" i="1"/>
  <c r="J17" i="1" s="1"/>
  <c r="K17" i="1" s="1"/>
  <c r="I18" i="1"/>
  <c r="J18" i="1" s="1"/>
  <c r="K18" i="1" s="1"/>
  <c r="I19" i="1"/>
  <c r="J19" i="1" s="1"/>
  <c r="K19" i="1" s="1"/>
  <c r="I20" i="1"/>
  <c r="J20" i="1" s="1"/>
  <c r="K20" i="1" s="1"/>
  <c r="I21" i="1"/>
  <c r="J21" i="1" s="1"/>
  <c r="K21" i="1" s="1"/>
  <c r="I22" i="1"/>
  <c r="J22" i="1" s="1"/>
  <c r="K22" i="1" s="1"/>
  <c r="I23" i="1"/>
  <c r="J23" i="1" s="1"/>
  <c r="K23" i="1" s="1"/>
  <c r="I24" i="1"/>
  <c r="J24" i="1" s="1"/>
  <c r="K24" i="1" s="1"/>
  <c r="I25" i="1"/>
  <c r="J25" i="1" s="1"/>
  <c r="K25" i="1" s="1"/>
  <c r="I26" i="1"/>
  <c r="J26" i="1" s="1"/>
  <c r="K26" i="1" s="1"/>
  <c r="I27" i="1"/>
  <c r="J27" i="1" s="1"/>
  <c r="K27" i="1" s="1"/>
  <c r="I28" i="1"/>
  <c r="J28" i="1" s="1"/>
  <c r="K28" i="1" s="1"/>
  <c r="I29" i="1"/>
  <c r="J29" i="1" s="1"/>
  <c r="I30" i="1"/>
  <c r="J30" i="1" s="1"/>
  <c r="K30" i="1" s="1"/>
  <c r="I31" i="1"/>
  <c r="J31" i="1" s="1"/>
  <c r="K31" i="1" s="1"/>
  <c r="I32" i="1"/>
  <c r="J32" i="1" s="1"/>
  <c r="K32" i="1" s="1"/>
  <c r="I33" i="1"/>
  <c r="J33" i="1" s="1"/>
  <c r="K33" i="1" s="1"/>
  <c r="I34" i="1"/>
  <c r="J34" i="1" s="1"/>
  <c r="K34" i="1" s="1"/>
  <c r="I35" i="1"/>
  <c r="J35" i="1" s="1"/>
  <c r="K35" i="1" s="1"/>
  <c r="I36" i="1"/>
  <c r="J36" i="1" s="1"/>
  <c r="K36" i="1" s="1"/>
  <c r="I37" i="1"/>
  <c r="J37" i="1" s="1"/>
  <c r="K37" i="1" s="1"/>
  <c r="I38" i="1"/>
  <c r="J38" i="1" s="1"/>
  <c r="K38" i="1" s="1"/>
  <c r="I39" i="1"/>
  <c r="J39" i="1" s="1"/>
  <c r="K39" i="1" s="1"/>
  <c r="I40" i="1"/>
  <c r="J40" i="1" s="1"/>
  <c r="K40" i="1" s="1"/>
  <c r="I41" i="1"/>
  <c r="J41" i="1" s="1"/>
  <c r="K41" i="1" s="1"/>
  <c r="I42" i="1"/>
  <c r="J42" i="1" s="1"/>
  <c r="K42" i="1" s="1"/>
  <c r="I43" i="1"/>
  <c r="J43" i="1" s="1"/>
  <c r="K43" i="1" s="1"/>
  <c r="I44" i="1"/>
  <c r="J44" i="1" s="1"/>
  <c r="K44" i="1" s="1"/>
  <c r="I45" i="1"/>
  <c r="J45" i="1" s="1"/>
  <c r="K45" i="1" s="1"/>
  <c r="I46" i="1"/>
  <c r="J46" i="1" s="1"/>
  <c r="K46" i="1" s="1"/>
  <c r="I47" i="1"/>
  <c r="J47" i="1" s="1"/>
  <c r="K47" i="1" s="1"/>
  <c r="I48" i="1"/>
  <c r="J48" i="1" s="1"/>
  <c r="K48" i="1" s="1"/>
  <c r="I49" i="1"/>
  <c r="J49" i="1" s="1"/>
  <c r="K49" i="1" s="1"/>
  <c r="I50" i="1"/>
  <c r="J50" i="1" s="1"/>
  <c r="K50" i="1" s="1"/>
  <c r="I51" i="1"/>
  <c r="J51" i="1" s="1"/>
  <c r="K51" i="1" s="1"/>
  <c r="I52" i="1"/>
  <c r="J52" i="1" s="1"/>
  <c r="K52" i="1" s="1"/>
  <c r="I53" i="1"/>
  <c r="J53" i="1" s="1"/>
  <c r="K53" i="1" s="1"/>
  <c r="I54" i="1"/>
  <c r="J54" i="1" s="1"/>
  <c r="K54" i="1" s="1"/>
  <c r="I55" i="1"/>
  <c r="J55" i="1" s="1"/>
  <c r="K55" i="1" s="1"/>
  <c r="I56" i="1"/>
  <c r="J56" i="1" s="1"/>
  <c r="K56" i="1" s="1"/>
  <c r="I57" i="1"/>
  <c r="J57" i="1" s="1"/>
  <c r="K57" i="1" s="1"/>
  <c r="I58" i="1"/>
  <c r="J58" i="1" s="1"/>
  <c r="K58" i="1" s="1"/>
  <c r="I59" i="1"/>
  <c r="J59" i="1" s="1"/>
  <c r="K59" i="1" s="1"/>
  <c r="I60" i="1"/>
  <c r="J60" i="1" s="1"/>
  <c r="K60" i="1" s="1"/>
  <c r="I61" i="1"/>
  <c r="J61" i="1" s="1"/>
  <c r="K61" i="1" s="1"/>
  <c r="I62" i="1"/>
  <c r="J62" i="1" s="1"/>
  <c r="K62" i="1" s="1"/>
  <c r="I63" i="1"/>
  <c r="J63" i="1" s="1"/>
  <c r="K63" i="1" s="1"/>
  <c r="I64" i="1"/>
  <c r="J64" i="1" s="1"/>
  <c r="K64" i="1" s="1"/>
  <c r="I65" i="1"/>
  <c r="J65" i="1" s="1"/>
  <c r="K65" i="1" s="1"/>
  <c r="I66" i="1"/>
  <c r="J66" i="1" s="1"/>
  <c r="K66" i="1" s="1"/>
  <c r="I67" i="1"/>
  <c r="J67" i="1" s="1"/>
  <c r="K67" i="1" s="1"/>
  <c r="I68" i="1"/>
  <c r="J68" i="1" s="1"/>
  <c r="K68" i="1" s="1"/>
  <c r="I69" i="1"/>
  <c r="J69" i="1" s="1"/>
  <c r="K69" i="1" s="1"/>
  <c r="I70" i="1"/>
  <c r="J70" i="1" s="1"/>
  <c r="K70" i="1" s="1"/>
  <c r="I71" i="1"/>
  <c r="J71" i="1" s="1"/>
  <c r="K71" i="1" s="1"/>
  <c r="I72" i="1"/>
  <c r="J72" i="1" s="1"/>
  <c r="K72" i="1" s="1"/>
  <c r="I73" i="1"/>
  <c r="J73" i="1" s="1"/>
  <c r="K73" i="1" s="1"/>
  <c r="I74" i="1"/>
  <c r="J74" i="1" s="1"/>
  <c r="K74" i="1" s="1"/>
  <c r="I75" i="1"/>
  <c r="J75" i="1" s="1"/>
  <c r="K75" i="1" s="1"/>
  <c r="I76" i="1"/>
  <c r="J76" i="1" s="1"/>
  <c r="K76" i="1" s="1"/>
  <c r="I77" i="1"/>
  <c r="J77" i="1" s="1"/>
  <c r="K77" i="1" s="1"/>
  <c r="I78" i="1"/>
  <c r="J78" i="1" s="1"/>
  <c r="K78" i="1" s="1"/>
  <c r="I79" i="1"/>
  <c r="J79" i="1" s="1"/>
  <c r="K79" i="1" s="1"/>
  <c r="I80" i="1"/>
  <c r="J80" i="1" s="1"/>
  <c r="K80" i="1" s="1"/>
  <c r="I81" i="1"/>
  <c r="J81" i="1" s="1"/>
  <c r="K81" i="1" s="1"/>
  <c r="I82" i="1"/>
  <c r="J82" i="1" s="1"/>
  <c r="K82" i="1" s="1"/>
  <c r="I83" i="1"/>
  <c r="J83" i="1" s="1"/>
  <c r="K83" i="1" s="1"/>
  <c r="I84" i="1"/>
  <c r="J84" i="1" s="1"/>
  <c r="K84" i="1" s="1"/>
  <c r="I85" i="1"/>
  <c r="J85" i="1" s="1"/>
  <c r="K85" i="1" s="1"/>
  <c r="I86" i="1"/>
  <c r="J86" i="1" s="1"/>
  <c r="K86" i="1" s="1"/>
  <c r="I87" i="1"/>
  <c r="J87" i="1" s="1"/>
  <c r="K87" i="1" s="1"/>
  <c r="I88" i="1"/>
  <c r="J88" i="1" s="1"/>
  <c r="K88" i="1" s="1"/>
  <c r="I89" i="1"/>
  <c r="J89" i="1" s="1"/>
  <c r="K89" i="1" s="1"/>
  <c r="I90" i="1"/>
  <c r="J90" i="1" s="1"/>
  <c r="K90" i="1" s="1"/>
  <c r="I91" i="1"/>
  <c r="J91" i="1" s="1"/>
  <c r="K91" i="1" s="1"/>
  <c r="I92" i="1"/>
  <c r="J92" i="1" s="1"/>
  <c r="K92" i="1" s="1"/>
  <c r="I93" i="1"/>
  <c r="J93" i="1" s="1"/>
  <c r="K93" i="1" s="1"/>
  <c r="I94" i="1"/>
  <c r="J94" i="1" s="1"/>
  <c r="K94" i="1" s="1"/>
  <c r="I95" i="1"/>
  <c r="J95" i="1" s="1"/>
  <c r="K95" i="1" s="1"/>
  <c r="I96" i="1"/>
  <c r="J96" i="1" s="1"/>
  <c r="K96" i="1" s="1"/>
  <c r="I97" i="1"/>
  <c r="J97" i="1" s="1"/>
  <c r="K97" i="1" s="1"/>
  <c r="I98" i="1"/>
  <c r="J98" i="1" s="1"/>
  <c r="K98" i="1" s="1"/>
  <c r="I99" i="1"/>
  <c r="J99" i="1" s="1"/>
  <c r="K99" i="1" s="1"/>
  <c r="I100" i="1"/>
  <c r="J100" i="1" s="1"/>
  <c r="K100" i="1" s="1"/>
  <c r="I101" i="1"/>
  <c r="J101" i="1" s="1"/>
  <c r="K101" i="1" s="1"/>
  <c r="I102" i="1"/>
  <c r="J102" i="1" s="1"/>
  <c r="K102" i="1" s="1"/>
  <c r="I103" i="1"/>
  <c r="J103" i="1" s="1"/>
  <c r="K103" i="1" s="1"/>
  <c r="I104" i="1"/>
  <c r="J104" i="1" s="1"/>
  <c r="K104" i="1" s="1"/>
  <c r="I105" i="1"/>
  <c r="J105" i="1" s="1"/>
  <c r="K105" i="1" s="1"/>
  <c r="I106" i="1"/>
  <c r="J106" i="1" s="1"/>
  <c r="K106" i="1" s="1"/>
  <c r="I107" i="1"/>
  <c r="J107" i="1" s="1"/>
  <c r="K107" i="1" s="1"/>
  <c r="I108" i="1"/>
  <c r="J108" i="1" s="1"/>
  <c r="K108" i="1" s="1"/>
  <c r="I109" i="1"/>
  <c r="J109" i="1" s="1"/>
  <c r="K109" i="1" s="1"/>
  <c r="I110" i="1"/>
  <c r="J110" i="1" s="1"/>
  <c r="K110" i="1" s="1"/>
  <c r="I111" i="1"/>
  <c r="J111" i="1" s="1"/>
  <c r="K111" i="1" s="1"/>
  <c r="I112" i="1"/>
  <c r="J112" i="1" s="1"/>
  <c r="K112" i="1" s="1"/>
  <c r="I113" i="1"/>
  <c r="J113" i="1" s="1"/>
  <c r="K113" i="1" s="1"/>
  <c r="I114" i="1"/>
  <c r="J114" i="1" s="1"/>
  <c r="K114" i="1" s="1"/>
  <c r="I115" i="1"/>
  <c r="J115" i="1" s="1"/>
  <c r="K115" i="1" s="1"/>
  <c r="I116" i="1"/>
  <c r="J116" i="1" s="1"/>
  <c r="K116" i="1" s="1"/>
  <c r="I117" i="1"/>
  <c r="J117" i="1" s="1"/>
  <c r="K117" i="1" s="1"/>
  <c r="I118" i="1"/>
  <c r="J118" i="1" s="1"/>
  <c r="K118" i="1" s="1"/>
  <c r="I119" i="1"/>
  <c r="J119" i="1" s="1"/>
  <c r="K119" i="1" s="1"/>
  <c r="I120" i="1"/>
  <c r="J120" i="1" s="1"/>
  <c r="K120" i="1" s="1"/>
  <c r="I121" i="1"/>
  <c r="J121" i="1" s="1"/>
  <c r="K121" i="1" s="1"/>
  <c r="I122" i="1"/>
  <c r="J122" i="1" s="1"/>
  <c r="K122" i="1" s="1"/>
  <c r="I123" i="1"/>
  <c r="J123" i="1" s="1"/>
  <c r="K123" i="1" s="1"/>
  <c r="I124" i="1"/>
  <c r="J124" i="1" s="1"/>
  <c r="K124" i="1" s="1"/>
  <c r="I125" i="1"/>
  <c r="J125" i="1" s="1"/>
  <c r="K125" i="1" s="1"/>
  <c r="I126" i="1"/>
  <c r="J126" i="1" s="1"/>
  <c r="K126" i="1" s="1"/>
  <c r="I127" i="1"/>
  <c r="J127" i="1" s="1"/>
  <c r="K127" i="1" s="1"/>
  <c r="I128" i="1"/>
  <c r="J128" i="1" s="1"/>
  <c r="K128" i="1" s="1"/>
  <c r="I129" i="1"/>
  <c r="J129" i="1" s="1"/>
  <c r="K129" i="1" s="1"/>
  <c r="I130" i="1"/>
  <c r="J130" i="1" s="1"/>
  <c r="K130" i="1" s="1"/>
  <c r="I131" i="1"/>
  <c r="J131" i="1" s="1"/>
  <c r="K131" i="1" s="1"/>
  <c r="I132" i="1"/>
  <c r="J132" i="1" s="1"/>
  <c r="K132" i="1" s="1"/>
  <c r="I133" i="1"/>
  <c r="J133" i="1" s="1"/>
  <c r="K133" i="1" s="1"/>
  <c r="I134" i="1"/>
  <c r="J134" i="1" s="1"/>
  <c r="K134" i="1" s="1"/>
  <c r="I135" i="1"/>
  <c r="J135" i="1" s="1"/>
  <c r="K135" i="1" s="1"/>
  <c r="I136" i="1"/>
  <c r="J136" i="1" s="1"/>
  <c r="K136" i="1" s="1"/>
  <c r="I137" i="1"/>
  <c r="J137" i="1" s="1"/>
  <c r="K137" i="1" s="1"/>
  <c r="I138" i="1"/>
  <c r="J138" i="1" s="1"/>
  <c r="K138" i="1" s="1"/>
  <c r="I139" i="1"/>
  <c r="J139" i="1" s="1"/>
  <c r="K139" i="1" s="1"/>
  <c r="I140" i="1"/>
  <c r="J140" i="1" s="1"/>
  <c r="K140" i="1" s="1"/>
  <c r="I141" i="1"/>
  <c r="J141" i="1" s="1"/>
  <c r="K141" i="1" s="1"/>
  <c r="I142" i="1"/>
  <c r="J142" i="1" s="1"/>
  <c r="K142" i="1" s="1"/>
  <c r="I143" i="1"/>
  <c r="J143" i="1" s="1"/>
  <c r="K143" i="1" s="1"/>
  <c r="I144" i="1"/>
  <c r="J144" i="1" s="1"/>
  <c r="K144" i="1" s="1"/>
  <c r="I145" i="1"/>
  <c r="J145" i="1" s="1"/>
  <c r="K145" i="1" s="1"/>
  <c r="I146" i="1"/>
  <c r="J146" i="1" s="1"/>
  <c r="K146" i="1" s="1"/>
  <c r="I147" i="1"/>
  <c r="J147" i="1" s="1"/>
  <c r="K147" i="1" s="1"/>
  <c r="I148" i="1"/>
  <c r="J148" i="1" s="1"/>
  <c r="K148" i="1" s="1"/>
  <c r="I149" i="1"/>
  <c r="J149" i="1" s="1"/>
  <c r="K149" i="1" s="1"/>
  <c r="I150" i="1"/>
  <c r="J150" i="1" s="1"/>
  <c r="K150" i="1" s="1"/>
  <c r="I151" i="1"/>
  <c r="J151" i="1" s="1"/>
  <c r="K151" i="1" s="1"/>
  <c r="I152" i="1"/>
  <c r="J152" i="1" s="1"/>
  <c r="K152" i="1" s="1"/>
  <c r="I153" i="1"/>
  <c r="J153" i="1" s="1"/>
  <c r="K153" i="1" s="1"/>
  <c r="I154" i="1"/>
  <c r="J154" i="1" s="1"/>
  <c r="K154" i="1" s="1"/>
  <c r="I155" i="1"/>
  <c r="J155" i="1" s="1"/>
  <c r="K155" i="1" s="1"/>
  <c r="I156" i="1"/>
  <c r="J156" i="1" s="1"/>
  <c r="K156" i="1" s="1"/>
  <c r="I157" i="1"/>
  <c r="J157" i="1" s="1"/>
  <c r="K157" i="1" s="1"/>
  <c r="I158" i="1"/>
  <c r="J158" i="1" s="1"/>
  <c r="K158" i="1" s="1"/>
  <c r="I159" i="1"/>
  <c r="J159" i="1" s="1"/>
  <c r="K159" i="1" s="1"/>
  <c r="I160" i="1"/>
  <c r="J160" i="1" s="1"/>
  <c r="K160" i="1" s="1"/>
  <c r="I161" i="1"/>
  <c r="J161" i="1" s="1"/>
  <c r="K161" i="1" s="1"/>
  <c r="I162" i="1"/>
  <c r="J162" i="1" s="1"/>
  <c r="K162" i="1" s="1"/>
  <c r="I163" i="1"/>
  <c r="J163" i="1" s="1"/>
  <c r="K163" i="1" s="1"/>
  <c r="I164" i="1"/>
  <c r="J164" i="1" s="1"/>
  <c r="K164" i="1" s="1"/>
  <c r="I165" i="1"/>
  <c r="J165" i="1" s="1"/>
  <c r="K165" i="1" s="1"/>
  <c r="I166" i="1"/>
  <c r="J166" i="1" s="1"/>
  <c r="K166" i="1" s="1"/>
  <c r="I167" i="1"/>
  <c r="J167" i="1" s="1"/>
  <c r="K167" i="1" s="1"/>
  <c r="I168" i="1"/>
  <c r="J168" i="1" s="1"/>
  <c r="K168" i="1" s="1"/>
  <c r="I169" i="1"/>
  <c r="J169" i="1" s="1"/>
  <c r="K169" i="1" s="1"/>
  <c r="I170" i="1"/>
  <c r="J170" i="1" s="1"/>
  <c r="K170" i="1" s="1"/>
  <c r="I171" i="1"/>
  <c r="J171" i="1" s="1"/>
  <c r="K171" i="1" s="1"/>
  <c r="I172" i="1"/>
  <c r="J172" i="1" s="1"/>
  <c r="K172" i="1" s="1"/>
  <c r="I173" i="1"/>
  <c r="J173" i="1" s="1"/>
  <c r="K173" i="1" s="1"/>
  <c r="I174" i="1"/>
  <c r="J174" i="1" s="1"/>
  <c r="K174" i="1" s="1"/>
  <c r="I175" i="1"/>
  <c r="J175" i="1" s="1"/>
  <c r="K175" i="1" s="1"/>
  <c r="I176" i="1"/>
  <c r="J176" i="1" s="1"/>
  <c r="K176" i="1" s="1"/>
  <c r="I177" i="1"/>
  <c r="J177" i="1" s="1"/>
  <c r="K177" i="1" s="1"/>
  <c r="I178" i="1"/>
  <c r="J178" i="1" s="1"/>
  <c r="K178" i="1" s="1"/>
  <c r="I179" i="1"/>
  <c r="J179" i="1" s="1"/>
  <c r="K179" i="1" s="1"/>
  <c r="I180" i="1"/>
  <c r="J180" i="1" s="1"/>
  <c r="K180" i="1" s="1"/>
  <c r="I181" i="1"/>
  <c r="J181" i="1" s="1"/>
  <c r="K181" i="1" s="1"/>
  <c r="I182" i="1"/>
  <c r="J182" i="1" s="1"/>
  <c r="K182" i="1" s="1"/>
  <c r="I183" i="1"/>
  <c r="J183" i="1" s="1"/>
  <c r="K183" i="1" s="1"/>
  <c r="I184" i="1"/>
  <c r="J184" i="1" s="1"/>
  <c r="K184" i="1" s="1"/>
  <c r="I185" i="1"/>
  <c r="J185" i="1" s="1"/>
  <c r="K185" i="1" s="1"/>
  <c r="I186" i="1"/>
  <c r="J186" i="1" s="1"/>
  <c r="K186" i="1" s="1"/>
  <c r="I187" i="1"/>
  <c r="J187" i="1" s="1"/>
  <c r="K187" i="1" s="1"/>
  <c r="I188" i="1"/>
  <c r="J188" i="1" s="1"/>
  <c r="K188" i="1" s="1"/>
  <c r="I189" i="1"/>
  <c r="J189" i="1" s="1"/>
  <c r="K189" i="1" s="1"/>
  <c r="I190" i="1"/>
  <c r="J190" i="1" s="1"/>
  <c r="K190" i="1" s="1"/>
  <c r="I191" i="1"/>
  <c r="J191" i="1" s="1"/>
  <c r="K191" i="1" s="1"/>
  <c r="I192" i="1"/>
  <c r="J192" i="1" s="1"/>
  <c r="K192" i="1" s="1"/>
  <c r="I193" i="1"/>
  <c r="J193" i="1" s="1"/>
  <c r="K193" i="1" s="1"/>
  <c r="I194" i="1"/>
  <c r="J194" i="1" s="1"/>
  <c r="K194" i="1" s="1"/>
  <c r="I195" i="1"/>
  <c r="J195" i="1" s="1"/>
  <c r="K195" i="1" s="1"/>
  <c r="I196" i="1"/>
  <c r="J196" i="1" s="1"/>
  <c r="K196" i="1" s="1"/>
  <c r="I197" i="1"/>
  <c r="J197" i="1" s="1"/>
  <c r="K197" i="1" s="1"/>
  <c r="I198" i="1"/>
  <c r="J198" i="1" s="1"/>
  <c r="K198" i="1" s="1"/>
  <c r="I199" i="1"/>
  <c r="J199" i="1" s="1"/>
  <c r="K199" i="1" s="1"/>
  <c r="I200" i="1"/>
  <c r="J200" i="1" s="1"/>
  <c r="K200" i="1" s="1"/>
  <c r="I201" i="1"/>
  <c r="J201" i="1" s="1"/>
  <c r="K201" i="1" s="1"/>
  <c r="I202" i="1"/>
  <c r="J202" i="1" s="1"/>
  <c r="K202" i="1" s="1"/>
  <c r="I203" i="1"/>
  <c r="J203" i="1" s="1"/>
  <c r="K203" i="1" s="1"/>
  <c r="I204" i="1"/>
  <c r="J204" i="1" s="1"/>
  <c r="K204" i="1" s="1"/>
  <c r="I205" i="1"/>
  <c r="J205" i="1" s="1"/>
  <c r="K205" i="1" s="1"/>
  <c r="I206" i="1"/>
  <c r="J206" i="1" s="1"/>
  <c r="K206" i="1" s="1"/>
  <c r="I207" i="1"/>
  <c r="J207" i="1" s="1"/>
  <c r="K207" i="1" s="1"/>
  <c r="I208" i="1"/>
  <c r="J208" i="1" s="1"/>
  <c r="K208" i="1" s="1"/>
  <c r="I209" i="1"/>
  <c r="J209" i="1" s="1"/>
  <c r="K209" i="1" s="1"/>
  <c r="I210" i="1"/>
  <c r="J210" i="1" s="1"/>
  <c r="K210" i="1" s="1"/>
  <c r="I211" i="1"/>
  <c r="J211" i="1" s="1"/>
  <c r="K211" i="1" s="1"/>
  <c r="I212" i="1"/>
  <c r="J212" i="1" s="1"/>
  <c r="K212" i="1" s="1"/>
  <c r="I213" i="1"/>
  <c r="J213" i="1" s="1"/>
  <c r="K213" i="1" s="1"/>
  <c r="I214" i="1"/>
  <c r="J214" i="1" s="1"/>
  <c r="K214" i="1" s="1"/>
  <c r="I215" i="1"/>
  <c r="J215" i="1" s="1"/>
  <c r="K215" i="1" s="1"/>
  <c r="I216" i="1"/>
  <c r="J216" i="1" s="1"/>
  <c r="K216" i="1" s="1"/>
  <c r="I217" i="1"/>
  <c r="J217" i="1" s="1"/>
  <c r="K217" i="1" s="1"/>
  <c r="I218" i="1"/>
  <c r="J218" i="1" s="1"/>
  <c r="K218" i="1" s="1"/>
  <c r="I219" i="1"/>
  <c r="J219" i="1" s="1"/>
  <c r="K219" i="1" s="1"/>
  <c r="I220" i="1"/>
  <c r="J220" i="1" s="1"/>
  <c r="K220" i="1" s="1"/>
  <c r="I221" i="1"/>
  <c r="J221" i="1" s="1"/>
  <c r="K221" i="1" s="1"/>
  <c r="I222" i="1"/>
  <c r="J222" i="1" s="1"/>
  <c r="K222" i="1" s="1"/>
  <c r="I223" i="1"/>
  <c r="J223" i="1" s="1"/>
  <c r="K223" i="1" s="1"/>
  <c r="I224" i="1"/>
  <c r="J224" i="1" s="1"/>
  <c r="K224" i="1" s="1"/>
  <c r="I225" i="1"/>
  <c r="J225" i="1" s="1"/>
  <c r="K225" i="1" s="1"/>
  <c r="I226" i="1"/>
  <c r="J226" i="1" s="1"/>
  <c r="K226" i="1" s="1"/>
  <c r="I227" i="1"/>
  <c r="J227" i="1" s="1"/>
  <c r="K227" i="1" s="1"/>
  <c r="I228" i="1"/>
  <c r="J228" i="1" s="1"/>
  <c r="K228" i="1" s="1"/>
  <c r="I229" i="1"/>
  <c r="J229" i="1" s="1"/>
  <c r="K229" i="1" s="1"/>
  <c r="I230" i="1"/>
  <c r="J230" i="1" s="1"/>
  <c r="K230" i="1" s="1"/>
  <c r="I231" i="1"/>
  <c r="J231" i="1" s="1"/>
  <c r="K231" i="1" s="1"/>
  <c r="I232" i="1"/>
  <c r="J232" i="1" s="1"/>
  <c r="K232" i="1" s="1"/>
  <c r="I233" i="1"/>
  <c r="J233" i="1" s="1"/>
  <c r="K233" i="1" s="1"/>
  <c r="I234" i="1"/>
  <c r="J234" i="1" s="1"/>
  <c r="K234" i="1" s="1"/>
  <c r="I235" i="1"/>
  <c r="J235" i="1" s="1"/>
  <c r="K235" i="1" s="1"/>
  <c r="I236" i="1"/>
  <c r="J236" i="1" s="1"/>
  <c r="K236" i="1" s="1"/>
  <c r="I237" i="1"/>
  <c r="J237" i="1" s="1"/>
  <c r="K237" i="1" s="1"/>
  <c r="I238" i="1"/>
  <c r="J238" i="1" s="1"/>
  <c r="K238" i="1" s="1"/>
  <c r="I239" i="1"/>
  <c r="J239" i="1" s="1"/>
  <c r="K239" i="1" s="1"/>
  <c r="I240" i="1"/>
  <c r="J240" i="1" s="1"/>
  <c r="K240" i="1" s="1"/>
  <c r="I241" i="1"/>
  <c r="J241" i="1" s="1"/>
  <c r="K241" i="1" s="1"/>
  <c r="I242" i="1"/>
  <c r="J242" i="1" s="1"/>
  <c r="K242" i="1" s="1"/>
  <c r="I243" i="1"/>
  <c r="J243" i="1" s="1"/>
  <c r="K243" i="1" s="1"/>
  <c r="I244" i="1"/>
  <c r="J244" i="1" s="1"/>
  <c r="K244" i="1" s="1"/>
  <c r="I245" i="1"/>
  <c r="J245" i="1" s="1"/>
  <c r="K245" i="1" s="1"/>
  <c r="I246" i="1"/>
  <c r="J246" i="1" s="1"/>
  <c r="K246" i="1" s="1"/>
  <c r="I247" i="1"/>
  <c r="J247" i="1" s="1"/>
  <c r="K247" i="1" s="1"/>
  <c r="I248" i="1"/>
  <c r="J248" i="1" s="1"/>
  <c r="K248" i="1" s="1"/>
  <c r="I249" i="1"/>
  <c r="J249" i="1" s="1"/>
  <c r="K249" i="1" s="1"/>
  <c r="I250" i="1"/>
  <c r="J250" i="1" s="1"/>
  <c r="K250" i="1" s="1"/>
  <c r="I251" i="1"/>
  <c r="J251" i="1" s="1"/>
  <c r="K251" i="1" s="1"/>
  <c r="I252" i="1"/>
  <c r="J252" i="1" s="1"/>
  <c r="K252" i="1" s="1"/>
  <c r="I253" i="1"/>
  <c r="J253" i="1" s="1"/>
  <c r="K253" i="1" s="1"/>
  <c r="I254" i="1"/>
  <c r="J254" i="1" s="1"/>
  <c r="K254" i="1" s="1"/>
  <c r="I255" i="1"/>
  <c r="J255" i="1" s="1"/>
  <c r="K255" i="1" s="1"/>
  <c r="I256" i="1"/>
  <c r="J256" i="1" s="1"/>
  <c r="K256" i="1" s="1"/>
  <c r="I257" i="1"/>
  <c r="J257" i="1" s="1"/>
  <c r="K257" i="1" s="1"/>
  <c r="I258" i="1"/>
  <c r="J258" i="1" s="1"/>
  <c r="K258" i="1" s="1"/>
  <c r="I259" i="1"/>
  <c r="J259" i="1" s="1"/>
  <c r="K259" i="1" s="1"/>
  <c r="I260" i="1"/>
  <c r="J260" i="1" s="1"/>
  <c r="K260" i="1" s="1"/>
  <c r="I261" i="1"/>
  <c r="J261" i="1" s="1"/>
  <c r="K261" i="1" s="1"/>
  <c r="I262" i="1"/>
  <c r="J262" i="1" s="1"/>
  <c r="K262" i="1" s="1"/>
  <c r="I263" i="1"/>
  <c r="J263" i="1" s="1"/>
  <c r="K263" i="1" s="1"/>
  <c r="I264" i="1"/>
  <c r="J264" i="1" s="1"/>
  <c r="K264" i="1" s="1"/>
  <c r="I265" i="1"/>
  <c r="J265" i="1" s="1"/>
  <c r="K265" i="1" s="1"/>
  <c r="I266" i="1"/>
  <c r="J266" i="1" s="1"/>
  <c r="K266" i="1" s="1"/>
  <c r="I267" i="1"/>
  <c r="J267" i="1" s="1"/>
  <c r="K267" i="1" s="1"/>
  <c r="I268" i="1"/>
  <c r="J268" i="1" s="1"/>
  <c r="K268" i="1" s="1"/>
  <c r="I269" i="1"/>
  <c r="J269" i="1" s="1"/>
  <c r="K269" i="1" s="1"/>
  <c r="I270" i="1"/>
  <c r="J270" i="1" s="1"/>
  <c r="K270" i="1" s="1"/>
  <c r="I271" i="1"/>
  <c r="J271" i="1" s="1"/>
  <c r="K271" i="1" s="1"/>
  <c r="I272" i="1"/>
  <c r="J272" i="1" s="1"/>
  <c r="K272" i="1" s="1"/>
  <c r="I273" i="1"/>
  <c r="J273" i="1" s="1"/>
  <c r="K273" i="1" s="1"/>
  <c r="I274" i="1"/>
  <c r="J274" i="1" s="1"/>
  <c r="K274" i="1" s="1"/>
  <c r="I275" i="1"/>
  <c r="J275" i="1" s="1"/>
  <c r="K275" i="1" s="1"/>
  <c r="I276" i="1"/>
  <c r="J276" i="1" s="1"/>
  <c r="K276" i="1" s="1"/>
  <c r="I277" i="1"/>
  <c r="J277" i="1" s="1"/>
  <c r="K277" i="1" s="1"/>
  <c r="I278" i="1"/>
  <c r="J278" i="1" s="1"/>
  <c r="K278" i="1" s="1"/>
  <c r="I279" i="1"/>
  <c r="J279" i="1" s="1"/>
  <c r="K279" i="1" s="1"/>
  <c r="I280" i="1"/>
  <c r="J280" i="1" s="1"/>
  <c r="K280" i="1" s="1"/>
  <c r="I281" i="1"/>
  <c r="J281" i="1" s="1"/>
  <c r="K281" i="1" s="1"/>
  <c r="I282" i="1"/>
  <c r="J282" i="1" s="1"/>
  <c r="K282" i="1" s="1"/>
  <c r="I283" i="1"/>
  <c r="J283" i="1" s="1"/>
  <c r="K283" i="1" s="1"/>
  <c r="I284" i="1"/>
  <c r="J284" i="1" s="1"/>
  <c r="K284" i="1" s="1"/>
  <c r="I285" i="1"/>
  <c r="J285" i="1" s="1"/>
  <c r="K285" i="1" s="1"/>
  <c r="I286" i="1"/>
  <c r="J286" i="1" s="1"/>
  <c r="K286" i="1" s="1"/>
  <c r="I287" i="1"/>
  <c r="J287" i="1" s="1"/>
  <c r="K287" i="1" s="1"/>
  <c r="I288" i="1"/>
  <c r="J288" i="1" s="1"/>
  <c r="K288" i="1" s="1"/>
  <c r="I289" i="1"/>
  <c r="J289" i="1" s="1"/>
  <c r="K289" i="1" s="1"/>
  <c r="I290" i="1"/>
  <c r="J290" i="1" s="1"/>
  <c r="K290" i="1" s="1"/>
  <c r="I291" i="1"/>
  <c r="J291" i="1" s="1"/>
  <c r="K291" i="1" s="1"/>
  <c r="I292" i="1"/>
  <c r="J292" i="1" s="1"/>
  <c r="K292" i="1" s="1"/>
  <c r="I293" i="1"/>
  <c r="J293" i="1" s="1"/>
  <c r="K293" i="1" s="1"/>
  <c r="I294" i="1"/>
  <c r="J294" i="1" s="1"/>
  <c r="K294" i="1" s="1"/>
  <c r="I295" i="1"/>
  <c r="J295" i="1" s="1"/>
  <c r="K295" i="1" s="1"/>
  <c r="I296" i="1"/>
  <c r="J296" i="1" s="1"/>
  <c r="K296" i="1" s="1"/>
  <c r="I297" i="1"/>
  <c r="J297" i="1" s="1"/>
  <c r="K297" i="1" s="1"/>
  <c r="I298" i="1"/>
  <c r="J298" i="1" s="1"/>
  <c r="K298" i="1" s="1"/>
  <c r="I299" i="1"/>
  <c r="J299" i="1" s="1"/>
  <c r="K299" i="1" s="1"/>
  <c r="I300" i="1"/>
  <c r="J300" i="1" s="1"/>
  <c r="K300" i="1" s="1"/>
  <c r="I301" i="1"/>
  <c r="J301" i="1" s="1"/>
  <c r="K301" i="1" s="1"/>
  <c r="I302" i="1"/>
  <c r="J302" i="1" s="1"/>
  <c r="K302" i="1" s="1"/>
  <c r="I303" i="1"/>
  <c r="J303" i="1" s="1"/>
  <c r="K303" i="1" s="1"/>
  <c r="I304" i="1"/>
  <c r="J304" i="1" s="1"/>
  <c r="K304" i="1" s="1"/>
  <c r="I305" i="1"/>
  <c r="J305" i="1" s="1"/>
  <c r="K305" i="1" s="1"/>
  <c r="I306" i="1"/>
  <c r="J306" i="1" s="1"/>
  <c r="K306" i="1" s="1"/>
  <c r="I307" i="1"/>
  <c r="J307" i="1" s="1"/>
  <c r="K307" i="1" s="1"/>
  <c r="I308" i="1"/>
  <c r="J308" i="1" s="1"/>
  <c r="K308" i="1" s="1"/>
  <c r="I309" i="1"/>
  <c r="J309" i="1" s="1"/>
  <c r="K309" i="1" s="1"/>
  <c r="I310" i="1"/>
  <c r="J310" i="1" s="1"/>
  <c r="K310" i="1" s="1"/>
  <c r="I311" i="1"/>
  <c r="J311" i="1" s="1"/>
  <c r="K311" i="1" s="1"/>
  <c r="I312" i="1"/>
  <c r="J312" i="1" s="1"/>
  <c r="K312" i="1" s="1"/>
  <c r="I313" i="1"/>
  <c r="J313" i="1" s="1"/>
  <c r="K313" i="1" s="1"/>
  <c r="I314" i="1"/>
  <c r="J314" i="1" s="1"/>
  <c r="K314" i="1" s="1"/>
  <c r="I315" i="1"/>
  <c r="J315" i="1" s="1"/>
  <c r="K315" i="1" s="1"/>
  <c r="I316" i="1"/>
  <c r="J316" i="1" s="1"/>
  <c r="K316" i="1" s="1"/>
  <c r="I317" i="1"/>
  <c r="J317" i="1" s="1"/>
  <c r="K317" i="1" s="1"/>
  <c r="I318" i="1"/>
  <c r="J318" i="1" s="1"/>
  <c r="K318" i="1" s="1"/>
  <c r="I319" i="1"/>
  <c r="J319" i="1" s="1"/>
  <c r="K319" i="1" s="1"/>
  <c r="I320" i="1"/>
  <c r="J320" i="1" s="1"/>
  <c r="K320" i="1" s="1"/>
  <c r="I321" i="1"/>
  <c r="J321" i="1" s="1"/>
  <c r="K321" i="1" s="1"/>
  <c r="I322" i="1"/>
  <c r="J322" i="1" s="1"/>
  <c r="K322" i="1" s="1"/>
  <c r="I323" i="1"/>
  <c r="J323" i="1" s="1"/>
  <c r="K323" i="1" s="1"/>
  <c r="I324" i="1"/>
  <c r="J324" i="1" s="1"/>
  <c r="K324" i="1" s="1"/>
  <c r="I325" i="1"/>
  <c r="J325" i="1" s="1"/>
  <c r="K325" i="1" s="1"/>
  <c r="I326" i="1"/>
  <c r="J326" i="1" s="1"/>
  <c r="K326" i="1" s="1"/>
  <c r="I327" i="1"/>
  <c r="J327" i="1" s="1"/>
  <c r="K327" i="1" s="1"/>
  <c r="I328" i="1"/>
  <c r="J328" i="1" s="1"/>
  <c r="K328" i="1" s="1"/>
  <c r="I329" i="1"/>
  <c r="J329" i="1" s="1"/>
  <c r="K329" i="1" s="1"/>
  <c r="I330" i="1"/>
  <c r="J330" i="1" s="1"/>
  <c r="K330" i="1" s="1"/>
  <c r="I331" i="1"/>
  <c r="J331" i="1" s="1"/>
  <c r="K331" i="1" s="1"/>
  <c r="I332" i="1"/>
  <c r="J332" i="1" s="1"/>
  <c r="K332" i="1" s="1"/>
  <c r="I333" i="1"/>
  <c r="J333" i="1" s="1"/>
  <c r="K333" i="1" s="1"/>
  <c r="I334" i="1"/>
  <c r="J334" i="1" s="1"/>
  <c r="K334" i="1" s="1"/>
  <c r="I335" i="1"/>
  <c r="J335" i="1" s="1"/>
  <c r="K335" i="1" s="1"/>
  <c r="I336" i="1"/>
  <c r="J336" i="1" s="1"/>
  <c r="K336" i="1" s="1"/>
  <c r="I337" i="1"/>
  <c r="J337" i="1" s="1"/>
  <c r="K337" i="1" s="1"/>
  <c r="I338" i="1"/>
  <c r="J338" i="1" s="1"/>
  <c r="K338" i="1" s="1"/>
  <c r="I339" i="1"/>
  <c r="J339" i="1" s="1"/>
  <c r="K339" i="1" s="1"/>
  <c r="I340" i="1"/>
  <c r="J340" i="1" s="1"/>
  <c r="K340" i="1" s="1"/>
  <c r="I341" i="1"/>
  <c r="J341" i="1" s="1"/>
  <c r="K341" i="1" s="1"/>
  <c r="I342" i="1"/>
  <c r="J342" i="1" s="1"/>
  <c r="K342" i="1" s="1"/>
  <c r="I343" i="1"/>
  <c r="J343" i="1" s="1"/>
  <c r="K343" i="1" s="1"/>
  <c r="I344" i="1"/>
  <c r="J344" i="1" s="1"/>
  <c r="K344" i="1" s="1"/>
  <c r="I345" i="1"/>
  <c r="J345" i="1" s="1"/>
  <c r="K345" i="1" s="1"/>
  <c r="I346" i="1"/>
  <c r="J346" i="1" s="1"/>
  <c r="K346" i="1" s="1"/>
  <c r="I347" i="1"/>
  <c r="J347" i="1" s="1"/>
  <c r="K347" i="1" s="1"/>
  <c r="I348" i="1"/>
  <c r="J348" i="1" s="1"/>
  <c r="K348" i="1" s="1"/>
  <c r="I349" i="1"/>
  <c r="J349" i="1" s="1"/>
  <c r="K349" i="1" s="1"/>
  <c r="I350" i="1"/>
  <c r="J350" i="1" s="1"/>
  <c r="K350" i="1" s="1"/>
  <c r="I351" i="1"/>
  <c r="J351" i="1" s="1"/>
  <c r="K351" i="1" s="1"/>
  <c r="I352" i="1"/>
  <c r="J352" i="1" s="1"/>
  <c r="K352" i="1" s="1"/>
  <c r="I353" i="1"/>
  <c r="J353" i="1" s="1"/>
  <c r="K353" i="1" s="1"/>
  <c r="I354" i="1"/>
  <c r="J354" i="1" s="1"/>
  <c r="K354" i="1" s="1"/>
  <c r="I355" i="1"/>
  <c r="J355" i="1" s="1"/>
  <c r="K355" i="1" s="1"/>
  <c r="I356" i="1"/>
  <c r="J356" i="1" s="1"/>
  <c r="K356" i="1" s="1"/>
  <c r="I357" i="1"/>
  <c r="J357" i="1" s="1"/>
  <c r="K357" i="1" s="1"/>
  <c r="I358" i="1"/>
  <c r="J358" i="1" s="1"/>
  <c r="K358" i="1" s="1"/>
  <c r="I359" i="1"/>
  <c r="J359" i="1" s="1"/>
  <c r="K359" i="1" s="1"/>
  <c r="I360" i="1"/>
  <c r="J360" i="1" s="1"/>
  <c r="K360" i="1" s="1"/>
  <c r="I361" i="1"/>
  <c r="J361" i="1" s="1"/>
  <c r="K361" i="1" s="1"/>
  <c r="I362" i="1"/>
  <c r="J362" i="1" s="1"/>
  <c r="K362" i="1" s="1"/>
  <c r="I363" i="1"/>
  <c r="J363" i="1" s="1"/>
  <c r="K363" i="1" s="1"/>
  <c r="I364" i="1"/>
  <c r="J364" i="1" s="1"/>
  <c r="K364" i="1" s="1"/>
  <c r="I365" i="1"/>
  <c r="J365" i="1" s="1"/>
  <c r="K365" i="1" s="1"/>
  <c r="I366" i="1"/>
  <c r="J366" i="1" s="1"/>
  <c r="K366" i="1" s="1"/>
  <c r="I367" i="1"/>
  <c r="J367" i="1" s="1"/>
  <c r="K367" i="1" s="1"/>
  <c r="I368" i="1"/>
  <c r="J368" i="1" s="1"/>
  <c r="K368" i="1" s="1"/>
  <c r="I369" i="1"/>
  <c r="J369" i="1" s="1"/>
  <c r="K369" i="1" s="1"/>
  <c r="I370" i="1"/>
  <c r="J370" i="1" s="1"/>
  <c r="K370" i="1" s="1"/>
  <c r="I371" i="1"/>
  <c r="J371" i="1" s="1"/>
  <c r="K371" i="1" s="1"/>
  <c r="I372" i="1"/>
  <c r="J372" i="1" s="1"/>
  <c r="K372" i="1" s="1"/>
  <c r="I373" i="1"/>
  <c r="J373" i="1" s="1"/>
  <c r="K373" i="1" s="1"/>
  <c r="I374" i="1"/>
  <c r="J374" i="1" s="1"/>
  <c r="K374" i="1" s="1"/>
  <c r="I375" i="1"/>
  <c r="J375" i="1" s="1"/>
  <c r="K375" i="1" s="1"/>
  <c r="I376" i="1"/>
  <c r="J376" i="1" s="1"/>
  <c r="K376" i="1" s="1"/>
  <c r="I377" i="1"/>
  <c r="J377" i="1" s="1"/>
  <c r="K377" i="1" s="1"/>
  <c r="I378" i="1"/>
  <c r="J378" i="1" s="1"/>
  <c r="K378" i="1" s="1"/>
  <c r="I379" i="1"/>
  <c r="J379" i="1" s="1"/>
  <c r="K379" i="1" s="1"/>
  <c r="I380" i="1"/>
  <c r="J380" i="1" s="1"/>
  <c r="K380" i="1" s="1"/>
  <c r="I381" i="1"/>
  <c r="J381" i="1" s="1"/>
  <c r="K381" i="1" s="1"/>
  <c r="I382" i="1"/>
  <c r="J382" i="1" s="1"/>
  <c r="K382" i="1" s="1"/>
  <c r="I383" i="1"/>
  <c r="J383" i="1" s="1"/>
  <c r="K383" i="1" s="1"/>
  <c r="I384" i="1"/>
  <c r="J384" i="1" s="1"/>
  <c r="K384" i="1" s="1"/>
  <c r="I385" i="1"/>
  <c r="J385" i="1" s="1"/>
  <c r="K385" i="1" s="1"/>
  <c r="I386" i="1"/>
  <c r="J386" i="1" s="1"/>
  <c r="K386" i="1" s="1"/>
  <c r="I387" i="1"/>
  <c r="J387" i="1" s="1"/>
  <c r="K387" i="1" s="1"/>
  <c r="I388" i="1"/>
  <c r="J388" i="1" s="1"/>
  <c r="K388" i="1" s="1"/>
  <c r="I389" i="1"/>
  <c r="J389" i="1" s="1"/>
  <c r="K389" i="1" s="1"/>
  <c r="I390" i="1"/>
  <c r="J390" i="1" s="1"/>
  <c r="K390" i="1" s="1"/>
  <c r="I391" i="1"/>
  <c r="J391" i="1" s="1"/>
  <c r="K391" i="1" s="1"/>
  <c r="I392" i="1"/>
  <c r="J392" i="1" s="1"/>
  <c r="K392" i="1" s="1"/>
  <c r="I393" i="1"/>
  <c r="J393" i="1" s="1"/>
  <c r="K393" i="1" s="1"/>
  <c r="I394" i="1"/>
  <c r="J394" i="1" s="1"/>
  <c r="K394" i="1" s="1"/>
  <c r="I395" i="1"/>
  <c r="J395" i="1" s="1"/>
  <c r="K395" i="1" s="1"/>
  <c r="I396" i="1"/>
  <c r="J396" i="1" s="1"/>
  <c r="K396" i="1" s="1"/>
  <c r="I397" i="1"/>
  <c r="J397" i="1" s="1"/>
  <c r="K397" i="1" s="1"/>
  <c r="I398" i="1"/>
  <c r="J398" i="1" s="1"/>
  <c r="K398" i="1" s="1"/>
  <c r="I399" i="1"/>
  <c r="J399" i="1" s="1"/>
  <c r="K399" i="1" s="1"/>
  <c r="I400" i="1"/>
  <c r="J400" i="1" s="1"/>
  <c r="K400" i="1" s="1"/>
  <c r="I401" i="1"/>
  <c r="J401" i="1" s="1"/>
  <c r="K401" i="1" s="1"/>
  <c r="I402" i="1"/>
  <c r="J402" i="1" s="1"/>
  <c r="K402" i="1" s="1"/>
  <c r="I403" i="1"/>
  <c r="J403" i="1" s="1"/>
  <c r="K403" i="1" s="1"/>
  <c r="I404" i="1"/>
  <c r="J404" i="1" s="1"/>
  <c r="K404" i="1" s="1"/>
  <c r="I405" i="1"/>
  <c r="J405" i="1" s="1"/>
  <c r="K405" i="1" s="1"/>
  <c r="I406" i="1"/>
  <c r="J406" i="1" s="1"/>
  <c r="K406" i="1" s="1"/>
  <c r="I407" i="1"/>
  <c r="J407" i="1" s="1"/>
  <c r="K407" i="1" s="1"/>
  <c r="I408" i="1"/>
  <c r="J408" i="1" s="1"/>
  <c r="K408" i="1" s="1"/>
  <c r="I409" i="1"/>
  <c r="J409" i="1" s="1"/>
  <c r="K409" i="1" s="1"/>
  <c r="I410" i="1"/>
  <c r="J410" i="1" s="1"/>
  <c r="K410" i="1" s="1"/>
  <c r="I411" i="1"/>
  <c r="J411" i="1" s="1"/>
  <c r="K411" i="1" s="1"/>
  <c r="I412" i="1"/>
  <c r="J412" i="1" s="1"/>
  <c r="K412" i="1" s="1"/>
  <c r="I413" i="1"/>
  <c r="J413" i="1" s="1"/>
  <c r="K413" i="1" s="1"/>
  <c r="I414" i="1"/>
  <c r="J414" i="1" s="1"/>
  <c r="K414" i="1" s="1"/>
  <c r="I415" i="1"/>
  <c r="J415" i="1" s="1"/>
  <c r="K415" i="1" s="1"/>
  <c r="I416" i="1"/>
  <c r="J416" i="1" s="1"/>
  <c r="K416" i="1" s="1"/>
  <c r="I417" i="1"/>
  <c r="J417" i="1" s="1"/>
  <c r="K417" i="1" s="1"/>
  <c r="I418" i="1"/>
  <c r="J418" i="1" s="1"/>
  <c r="K418" i="1" s="1"/>
  <c r="I419" i="1"/>
  <c r="J419" i="1" s="1"/>
  <c r="K419" i="1" s="1"/>
  <c r="I420" i="1"/>
  <c r="J420" i="1" s="1"/>
  <c r="K420" i="1" s="1"/>
  <c r="I421" i="1"/>
  <c r="J421" i="1" s="1"/>
  <c r="K421" i="1" s="1"/>
  <c r="I422" i="1"/>
  <c r="J422" i="1" s="1"/>
  <c r="K422" i="1" s="1"/>
  <c r="I423" i="1"/>
  <c r="J423" i="1" s="1"/>
  <c r="K423" i="1" s="1"/>
  <c r="I424" i="1"/>
  <c r="J424" i="1" s="1"/>
  <c r="K424" i="1" s="1"/>
  <c r="I425" i="1"/>
  <c r="J425" i="1" s="1"/>
  <c r="K425" i="1" s="1"/>
  <c r="I426" i="1"/>
  <c r="J426" i="1" s="1"/>
  <c r="K426" i="1" s="1"/>
  <c r="I427" i="1"/>
  <c r="J427" i="1" s="1"/>
  <c r="K427" i="1" s="1"/>
  <c r="I428" i="1"/>
  <c r="J428" i="1" s="1"/>
  <c r="K428" i="1" s="1"/>
  <c r="I429" i="1"/>
  <c r="J429" i="1" s="1"/>
  <c r="K429" i="1" s="1"/>
  <c r="I430" i="1"/>
  <c r="J430" i="1" s="1"/>
  <c r="K430" i="1" s="1"/>
  <c r="I431" i="1"/>
  <c r="J431" i="1" s="1"/>
  <c r="K431" i="1" s="1"/>
  <c r="I432" i="1"/>
  <c r="J432" i="1" s="1"/>
  <c r="K432" i="1" s="1"/>
  <c r="I433" i="1"/>
  <c r="J433" i="1" s="1"/>
  <c r="K433" i="1" s="1"/>
  <c r="I434" i="1"/>
  <c r="J434" i="1" s="1"/>
  <c r="K434" i="1" s="1"/>
  <c r="I435" i="1"/>
  <c r="J435" i="1" s="1"/>
  <c r="K435" i="1" s="1"/>
  <c r="I436" i="1"/>
  <c r="J436" i="1" s="1"/>
  <c r="K436" i="1" s="1"/>
  <c r="I437" i="1"/>
  <c r="J437" i="1" s="1"/>
  <c r="K437" i="1" s="1"/>
  <c r="I438" i="1"/>
  <c r="J438" i="1" s="1"/>
  <c r="K438" i="1" s="1"/>
  <c r="I439" i="1"/>
  <c r="J439" i="1" s="1"/>
  <c r="K439" i="1" s="1"/>
  <c r="I440" i="1"/>
  <c r="J440" i="1" s="1"/>
  <c r="K440" i="1" s="1"/>
  <c r="I441" i="1"/>
  <c r="J441" i="1" s="1"/>
  <c r="K441" i="1" s="1"/>
  <c r="I442" i="1"/>
  <c r="J442" i="1" s="1"/>
  <c r="K442" i="1" s="1"/>
  <c r="I443" i="1"/>
  <c r="J443" i="1" s="1"/>
  <c r="K443" i="1" s="1"/>
  <c r="I444" i="1"/>
  <c r="J444" i="1" s="1"/>
  <c r="K444" i="1" s="1"/>
  <c r="I445" i="1"/>
  <c r="J445" i="1" s="1"/>
  <c r="K445" i="1" s="1"/>
  <c r="I446" i="1"/>
  <c r="J446" i="1" s="1"/>
  <c r="K446" i="1" s="1"/>
  <c r="I447" i="1"/>
  <c r="J447" i="1" s="1"/>
  <c r="K447" i="1" s="1"/>
  <c r="I448" i="1"/>
  <c r="J448" i="1" s="1"/>
  <c r="K448" i="1" s="1"/>
  <c r="I449" i="1"/>
  <c r="J449" i="1" s="1"/>
  <c r="K449" i="1" s="1"/>
  <c r="I450" i="1"/>
  <c r="J450" i="1" s="1"/>
  <c r="K450" i="1" s="1"/>
  <c r="I451" i="1"/>
  <c r="J451" i="1" s="1"/>
  <c r="K451" i="1" s="1"/>
  <c r="I452" i="1"/>
  <c r="J452" i="1" s="1"/>
  <c r="K452" i="1" s="1"/>
  <c r="I453" i="1"/>
  <c r="J453" i="1" s="1"/>
  <c r="K453" i="1" s="1"/>
  <c r="I454" i="1"/>
  <c r="J454" i="1" s="1"/>
  <c r="K454" i="1" s="1"/>
  <c r="I455" i="1"/>
  <c r="J455" i="1" s="1"/>
  <c r="K455" i="1" s="1"/>
  <c r="I456" i="1"/>
  <c r="J456" i="1" s="1"/>
  <c r="K456" i="1" s="1"/>
  <c r="I457" i="1"/>
  <c r="J457" i="1" s="1"/>
  <c r="K457" i="1" s="1"/>
  <c r="I458" i="1"/>
  <c r="J458" i="1" s="1"/>
  <c r="K458" i="1" s="1"/>
  <c r="I459" i="1"/>
  <c r="J459" i="1" s="1"/>
  <c r="K459" i="1" s="1"/>
  <c r="I460" i="1"/>
  <c r="J460" i="1" s="1"/>
  <c r="K460" i="1" s="1"/>
  <c r="I461" i="1"/>
  <c r="J461" i="1" s="1"/>
  <c r="K461" i="1" s="1"/>
  <c r="I462" i="1"/>
  <c r="J462" i="1" s="1"/>
  <c r="K462" i="1" s="1"/>
  <c r="I463" i="1"/>
  <c r="J463" i="1" s="1"/>
  <c r="K463" i="1" s="1"/>
  <c r="I464" i="1"/>
  <c r="J464" i="1" s="1"/>
  <c r="K464" i="1" s="1"/>
  <c r="I465" i="1"/>
  <c r="J465" i="1" s="1"/>
  <c r="K465" i="1" s="1"/>
  <c r="I466" i="1"/>
  <c r="J466" i="1" s="1"/>
  <c r="K466" i="1" s="1"/>
  <c r="I467" i="1"/>
  <c r="J467" i="1" s="1"/>
  <c r="K467" i="1" s="1"/>
  <c r="I468" i="1"/>
  <c r="J468" i="1" s="1"/>
  <c r="K468" i="1" s="1"/>
  <c r="I469" i="1"/>
  <c r="J469" i="1" s="1"/>
  <c r="K469" i="1" s="1"/>
  <c r="I470" i="1"/>
  <c r="J470" i="1" s="1"/>
  <c r="K470" i="1" s="1"/>
  <c r="I471" i="1"/>
  <c r="J471" i="1" s="1"/>
  <c r="K471" i="1" s="1"/>
  <c r="I472" i="1"/>
  <c r="J472" i="1" s="1"/>
  <c r="K472" i="1" s="1"/>
  <c r="I473" i="1"/>
  <c r="J473" i="1" s="1"/>
  <c r="K473" i="1" s="1"/>
  <c r="I474" i="1"/>
  <c r="J474" i="1" s="1"/>
  <c r="K474" i="1" s="1"/>
  <c r="I475" i="1"/>
  <c r="J475" i="1" s="1"/>
  <c r="K475" i="1" s="1"/>
  <c r="I476" i="1"/>
  <c r="J476" i="1" s="1"/>
  <c r="K476" i="1" s="1"/>
  <c r="I477" i="1"/>
  <c r="J477" i="1" s="1"/>
  <c r="K477" i="1" s="1"/>
  <c r="I478" i="1"/>
  <c r="J478" i="1" s="1"/>
  <c r="K478" i="1" s="1"/>
  <c r="I479" i="1"/>
  <c r="J479" i="1" s="1"/>
  <c r="K479" i="1" s="1"/>
  <c r="I480" i="1"/>
  <c r="J480" i="1" s="1"/>
  <c r="K480" i="1" s="1"/>
  <c r="I481" i="1"/>
  <c r="J481" i="1" s="1"/>
  <c r="K481" i="1" s="1"/>
  <c r="I482" i="1"/>
  <c r="J482" i="1" s="1"/>
  <c r="K482" i="1" s="1"/>
  <c r="I483" i="1"/>
  <c r="J483" i="1" s="1"/>
  <c r="K483" i="1" s="1"/>
  <c r="I484" i="1"/>
  <c r="J484" i="1" s="1"/>
  <c r="K484" i="1" s="1"/>
  <c r="I485" i="1"/>
  <c r="J485" i="1" s="1"/>
  <c r="K485" i="1" s="1"/>
  <c r="I486" i="1"/>
  <c r="J486" i="1" s="1"/>
  <c r="K486" i="1" s="1"/>
  <c r="I487" i="1"/>
  <c r="J487" i="1" s="1"/>
  <c r="K487" i="1" s="1"/>
  <c r="I488" i="1"/>
  <c r="J488" i="1" s="1"/>
  <c r="K488" i="1" s="1"/>
  <c r="I489" i="1"/>
  <c r="J489" i="1" s="1"/>
  <c r="K489" i="1" s="1"/>
  <c r="I490" i="1"/>
  <c r="J490" i="1" s="1"/>
  <c r="K490" i="1" s="1"/>
  <c r="I491" i="1"/>
  <c r="J491" i="1" s="1"/>
  <c r="K491" i="1" s="1"/>
  <c r="I492" i="1"/>
  <c r="J492" i="1" s="1"/>
  <c r="K492" i="1" s="1"/>
  <c r="I493" i="1"/>
  <c r="J493" i="1" s="1"/>
  <c r="K493" i="1" s="1"/>
  <c r="I494" i="1"/>
  <c r="J494" i="1" s="1"/>
  <c r="K494" i="1" s="1"/>
  <c r="I495" i="1"/>
  <c r="J495" i="1" s="1"/>
  <c r="K495" i="1" s="1"/>
  <c r="I496" i="1"/>
  <c r="J496" i="1" s="1"/>
  <c r="K496" i="1" s="1"/>
  <c r="I497" i="1"/>
  <c r="J497" i="1" s="1"/>
  <c r="K497" i="1" s="1"/>
  <c r="I498" i="1"/>
  <c r="J498" i="1" s="1"/>
  <c r="K498" i="1" s="1"/>
  <c r="I499" i="1"/>
  <c r="J499" i="1" s="1"/>
  <c r="K499" i="1" s="1"/>
  <c r="I500" i="1"/>
  <c r="J500" i="1" s="1"/>
  <c r="K500" i="1" s="1"/>
  <c r="I501" i="1"/>
  <c r="J501" i="1" s="1"/>
  <c r="K501" i="1" s="1"/>
  <c r="I502" i="1"/>
  <c r="J502" i="1" s="1"/>
  <c r="K502" i="1" s="1"/>
  <c r="I503" i="1"/>
  <c r="J503" i="1" s="1"/>
  <c r="K503" i="1" s="1"/>
  <c r="I504" i="1"/>
  <c r="J504" i="1" s="1"/>
  <c r="K504" i="1" s="1"/>
  <c r="I505" i="1"/>
  <c r="J505" i="1" s="1"/>
  <c r="K505" i="1" s="1"/>
  <c r="I506" i="1"/>
  <c r="J506" i="1" s="1"/>
  <c r="K506" i="1" s="1"/>
  <c r="I507" i="1"/>
  <c r="J507" i="1" s="1"/>
  <c r="K507" i="1" s="1"/>
  <c r="I508" i="1"/>
  <c r="J508" i="1" s="1"/>
  <c r="K508" i="1" s="1"/>
  <c r="I509" i="1"/>
  <c r="J509" i="1" s="1"/>
  <c r="K509" i="1" s="1"/>
  <c r="I510" i="1"/>
  <c r="J510" i="1" s="1"/>
  <c r="K510" i="1" s="1"/>
  <c r="I511" i="1"/>
  <c r="J511" i="1" s="1"/>
  <c r="K511" i="1" s="1"/>
  <c r="I512" i="1"/>
  <c r="J512" i="1" s="1"/>
  <c r="K512" i="1" s="1"/>
  <c r="I513" i="1"/>
  <c r="J513" i="1" s="1"/>
  <c r="K513" i="1" s="1"/>
  <c r="I514" i="1"/>
  <c r="J514" i="1" s="1"/>
  <c r="K514" i="1" s="1"/>
  <c r="I515" i="1"/>
  <c r="J515" i="1" s="1"/>
  <c r="K515" i="1" s="1"/>
  <c r="I516" i="1"/>
  <c r="J516" i="1" s="1"/>
  <c r="K516" i="1" s="1"/>
  <c r="I517" i="1"/>
  <c r="J517" i="1" s="1"/>
  <c r="K517" i="1" s="1"/>
  <c r="I518" i="1"/>
  <c r="J518" i="1" s="1"/>
  <c r="K518" i="1" s="1"/>
  <c r="I519" i="1"/>
  <c r="J519" i="1" s="1"/>
  <c r="K519" i="1" s="1"/>
  <c r="I520" i="1"/>
  <c r="J520" i="1" s="1"/>
  <c r="K520" i="1" s="1"/>
  <c r="I521" i="1"/>
  <c r="J521" i="1" s="1"/>
  <c r="K521" i="1" s="1"/>
  <c r="I522" i="1"/>
  <c r="J522" i="1" s="1"/>
  <c r="K522" i="1" s="1"/>
  <c r="I523" i="1"/>
  <c r="J523" i="1" s="1"/>
  <c r="K523" i="1" s="1"/>
  <c r="I524" i="1"/>
  <c r="J524" i="1" s="1"/>
  <c r="K524" i="1" s="1"/>
  <c r="I525" i="1"/>
  <c r="J525" i="1" s="1"/>
  <c r="K525" i="1" s="1"/>
  <c r="I526" i="1"/>
  <c r="J526" i="1" s="1"/>
  <c r="K526" i="1" s="1"/>
  <c r="I527" i="1"/>
  <c r="J527" i="1" s="1"/>
  <c r="K527" i="1" s="1"/>
  <c r="I528" i="1"/>
  <c r="J528" i="1" s="1"/>
  <c r="K528" i="1" s="1"/>
  <c r="I529" i="1"/>
  <c r="J529" i="1" s="1"/>
  <c r="K529" i="1" s="1"/>
  <c r="I530" i="1"/>
  <c r="J530" i="1" s="1"/>
  <c r="K530" i="1" s="1"/>
  <c r="I531" i="1"/>
  <c r="J531" i="1" s="1"/>
  <c r="K531" i="1" s="1"/>
  <c r="I532" i="1"/>
  <c r="J532" i="1" s="1"/>
  <c r="K532" i="1" s="1"/>
  <c r="I533" i="1"/>
  <c r="J533" i="1" s="1"/>
  <c r="K533" i="1" s="1"/>
  <c r="I534" i="1"/>
  <c r="J534" i="1" s="1"/>
  <c r="K534" i="1" s="1"/>
  <c r="I535" i="1"/>
  <c r="J535" i="1" s="1"/>
  <c r="K535" i="1" s="1"/>
  <c r="I536" i="1"/>
  <c r="J536" i="1" s="1"/>
  <c r="K536" i="1" s="1"/>
  <c r="I537" i="1"/>
  <c r="J537" i="1" s="1"/>
  <c r="K537" i="1" s="1"/>
  <c r="I538" i="1"/>
  <c r="J538" i="1" s="1"/>
  <c r="K538" i="1" s="1"/>
  <c r="I539" i="1"/>
  <c r="J539" i="1" s="1"/>
  <c r="K539" i="1" s="1"/>
  <c r="I540" i="1"/>
  <c r="J540" i="1" s="1"/>
  <c r="K540" i="1" s="1"/>
  <c r="I541" i="1"/>
  <c r="J541" i="1" s="1"/>
  <c r="K541" i="1" s="1"/>
  <c r="I542" i="1"/>
  <c r="J542" i="1" s="1"/>
  <c r="K542" i="1" s="1"/>
  <c r="I543" i="1"/>
  <c r="J543" i="1" s="1"/>
  <c r="K543" i="1" s="1"/>
  <c r="I544" i="1"/>
  <c r="J544" i="1" s="1"/>
  <c r="K544" i="1" s="1"/>
  <c r="I545" i="1"/>
  <c r="J545" i="1" s="1"/>
  <c r="K545" i="1" s="1"/>
  <c r="I546" i="1"/>
  <c r="J546" i="1" s="1"/>
  <c r="K546" i="1" s="1"/>
  <c r="I547" i="1"/>
  <c r="J547" i="1" s="1"/>
  <c r="K547" i="1" s="1"/>
  <c r="I548" i="1"/>
  <c r="J548" i="1" s="1"/>
  <c r="K548" i="1" s="1"/>
  <c r="I549" i="1"/>
  <c r="J549" i="1" s="1"/>
  <c r="K549" i="1" s="1"/>
  <c r="I550" i="1"/>
  <c r="J550" i="1" s="1"/>
  <c r="K550" i="1" s="1"/>
  <c r="I551" i="1"/>
  <c r="J551" i="1" s="1"/>
  <c r="K551" i="1" s="1"/>
  <c r="I552" i="1"/>
  <c r="J552" i="1" s="1"/>
  <c r="K552" i="1" s="1"/>
  <c r="I553" i="1"/>
  <c r="J553" i="1" s="1"/>
  <c r="K553" i="1" s="1"/>
  <c r="I554" i="1"/>
  <c r="J554" i="1" s="1"/>
  <c r="K554" i="1" s="1"/>
  <c r="I555" i="1"/>
  <c r="J555" i="1" s="1"/>
  <c r="K555" i="1" s="1"/>
  <c r="I556" i="1"/>
  <c r="J556" i="1" s="1"/>
  <c r="K556" i="1" s="1"/>
  <c r="I557" i="1"/>
  <c r="J557" i="1" s="1"/>
  <c r="K557" i="1" s="1"/>
  <c r="I558" i="1"/>
  <c r="J558" i="1" s="1"/>
  <c r="K558" i="1" s="1"/>
  <c r="I559" i="1"/>
  <c r="J559" i="1" s="1"/>
  <c r="K559" i="1" s="1"/>
  <c r="I560" i="1"/>
  <c r="J560" i="1" s="1"/>
  <c r="K560" i="1" s="1"/>
  <c r="I561" i="1"/>
  <c r="J561" i="1" s="1"/>
  <c r="K561" i="1" s="1"/>
  <c r="I562" i="1"/>
  <c r="J562" i="1" s="1"/>
  <c r="K562" i="1" s="1"/>
  <c r="I563" i="1"/>
  <c r="J563" i="1" s="1"/>
  <c r="K563" i="1" s="1"/>
  <c r="I564" i="1"/>
  <c r="J564" i="1" s="1"/>
  <c r="K564" i="1" s="1"/>
  <c r="I565" i="1"/>
  <c r="J565" i="1" s="1"/>
  <c r="K565" i="1" s="1"/>
  <c r="I566" i="1"/>
  <c r="J566" i="1" s="1"/>
  <c r="K566" i="1" s="1"/>
  <c r="I567" i="1"/>
  <c r="J567" i="1" s="1"/>
  <c r="K567" i="1" s="1"/>
  <c r="I568" i="1"/>
  <c r="J568" i="1" s="1"/>
  <c r="K568" i="1" s="1"/>
  <c r="I569" i="1"/>
  <c r="J569" i="1" s="1"/>
  <c r="K569" i="1" s="1"/>
  <c r="I570" i="1"/>
  <c r="J570" i="1" s="1"/>
  <c r="K570" i="1" s="1"/>
  <c r="I571" i="1"/>
  <c r="J571" i="1" s="1"/>
  <c r="K571" i="1" s="1"/>
  <c r="I572" i="1"/>
  <c r="J572" i="1" s="1"/>
  <c r="K572" i="1" s="1"/>
  <c r="I573" i="1"/>
  <c r="J573" i="1" s="1"/>
  <c r="K573" i="1" s="1"/>
  <c r="I574" i="1"/>
  <c r="J574" i="1" s="1"/>
  <c r="K574" i="1" s="1"/>
  <c r="I575" i="1"/>
  <c r="J575" i="1" s="1"/>
  <c r="K575" i="1" s="1"/>
  <c r="I576" i="1"/>
  <c r="J576" i="1" s="1"/>
  <c r="K576" i="1" s="1"/>
  <c r="I577" i="1"/>
  <c r="J577" i="1" s="1"/>
  <c r="K577" i="1" s="1"/>
  <c r="I578" i="1"/>
  <c r="J578" i="1" s="1"/>
  <c r="K578" i="1" s="1"/>
  <c r="I579" i="1"/>
  <c r="J579" i="1" s="1"/>
  <c r="K579" i="1" s="1"/>
  <c r="I580" i="1"/>
  <c r="J580" i="1" s="1"/>
  <c r="K580" i="1" s="1"/>
  <c r="I581" i="1"/>
  <c r="J581" i="1" s="1"/>
  <c r="K581" i="1" s="1"/>
  <c r="I582" i="1"/>
  <c r="J582" i="1" s="1"/>
  <c r="K582" i="1" s="1"/>
  <c r="I583" i="1"/>
  <c r="J583" i="1" s="1"/>
  <c r="K583" i="1" s="1"/>
  <c r="I584" i="1"/>
  <c r="J584" i="1" s="1"/>
  <c r="K584" i="1" s="1"/>
  <c r="I585" i="1"/>
  <c r="J585" i="1" s="1"/>
  <c r="K585" i="1" s="1"/>
  <c r="I586" i="1"/>
  <c r="J586" i="1" s="1"/>
  <c r="K586" i="1" s="1"/>
  <c r="I587" i="1"/>
  <c r="J587" i="1" s="1"/>
  <c r="K587" i="1" s="1"/>
  <c r="I588" i="1"/>
  <c r="J588" i="1" s="1"/>
  <c r="K588" i="1" s="1"/>
  <c r="I589" i="1"/>
  <c r="J589" i="1" s="1"/>
  <c r="K589" i="1" s="1"/>
  <c r="I590" i="1"/>
  <c r="J590" i="1" s="1"/>
  <c r="K590" i="1" s="1"/>
  <c r="I591" i="1"/>
  <c r="J591" i="1" s="1"/>
  <c r="K591" i="1" s="1"/>
  <c r="I592" i="1"/>
  <c r="J592" i="1" s="1"/>
  <c r="K592" i="1" s="1"/>
  <c r="I593" i="1"/>
  <c r="J593" i="1" s="1"/>
  <c r="K593" i="1" s="1"/>
  <c r="I594" i="1"/>
  <c r="J594" i="1" s="1"/>
  <c r="K594" i="1" s="1"/>
  <c r="I595" i="1"/>
  <c r="J595" i="1" s="1"/>
  <c r="K595" i="1" s="1"/>
  <c r="I596" i="1"/>
  <c r="J596" i="1" s="1"/>
  <c r="K596" i="1" s="1"/>
  <c r="I597" i="1"/>
  <c r="J597" i="1" s="1"/>
  <c r="K597" i="1" s="1"/>
  <c r="I598" i="1"/>
  <c r="J598" i="1" s="1"/>
  <c r="K598" i="1" s="1"/>
  <c r="I599" i="1"/>
  <c r="J599" i="1" s="1"/>
  <c r="K599" i="1" s="1"/>
  <c r="I600" i="1"/>
  <c r="J600" i="1" s="1"/>
  <c r="K600" i="1" s="1"/>
  <c r="I601" i="1"/>
  <c r="J601" i="1" s="1"/>
  <c r="K601" i="1" s="1"/>
  <c r="I602" i="1"/>
  <c r="J602" i="1" s="1"/>
  <c r="K602" i="1" s="1"/>
  <c r="I603" i="1"/>
  <c r="J603" i="1" s="1"/>
  <c r="K603" i="1" s="1"/>
  <c r="I604" i="1"/>
  <c r="J604" i="1" s="1"/>
  <c r="K604" i="1" s="1"/>
  <c r="I605" i="1"/>
  <c r="J605" i="1" s="1"/>
  <c r="K605" i="1" s="1"/>
  <c r="I606" i="1"/>
  <c r="J606" i="1" s="1"/>
  <c r="K606" i="1" s="1"/>
  <c r="I607" i="1"/>
  <c r="J607" i="1" s="1"/>
  <c r="K607" i="1" s="1"/>
  <c r="I608" i="1"/>
  <c r="J608" i="1" s="1"/>
  <c r="K608" i="1" s="1"/>
  <c r="I609" i="1"/>
  <c r="J609" i="1" s="1"/>
  <c r="K609" i="1" s="1"/>
  <c r="I610" i="1"/>
  <c r="J610" i="1" s="1"/>
  <c r="K610" i="1" s="1"/>
  <c r="I611" i="1"/>
  <c r="J611" i="1" s="1"/>
  <c r="K611" i="1" s="1"/>
  <c r="I612" i="1"/>
  <c r="J612" i="1" s="1"/>
  <c r="K612" i="1" s="1"/>
  <c r="I613" i="1"/>
  <c r="J613" i="1" s="1"/>
  <c r="K613" i="1" s="1"/>
  <c r="I614" i="1"/>
  <c r="J614" i="1" s="1"/>
  <c r="K614" i="1" s="1"/>
  <c r="I615" i="1"/>
  <c r="J615" i="1" s="1"/>
  <c r="K615" i="1" s="1"/>
  <c r="I616" i="1"/>
  <c r="J616" i="1" s="1"/>
  <c r="K616" i="1" s="1"/>
  <c r="I617" i="1"/>
  <c r="J617" i="1" s="1"/>
  <c r="K617" i="1" s="1"/>
  <c r="I618" i="1"/>
  <c r="J618" i="1" s="1"/>
  <c r="K618" i="1" s="1"/>
  <c r="I619" i="1"/>
  <c r="J619" i="1" s="1"/>
  <c r="K619" i="1" s="1"/>
  <c r="I620" i="1"/>
  <c r="J620" i="1" s="1"/>
  <c r="K620" i="1" s="1"/>
  <c r="I621" i="1"/>
  <c r="J621" i="1" s="1"/>
  <c r="K621" i="1" s="1"/>
  <c r="I622" i="1"/>
  <c r="J622" i="1" s="1"/>
  <c r="K622" i="1" s="1"/>
  <c r="I623" i="1"/>
  <c r="J623" i="1" s="1"/>
  <c r="K623" i="1" s="1"/>
  <c r="I624" i="1"/>
  <c r="J624" i="1" s="1"/>
  <c r="K624" i="1" s="1"/>
  <c r="I625" i="1"/>
  <c r="J625" i="1" s="1"/>
  <c r="K625" i="1" s="1"/>
  <c r="I626" i="1"/>
  <c r="J626" i="1" s="1"/>
  <c r="K626" i="1" s="1"/>
  <c r="I627" i="1"/>
  <c r="J627" i="1" s="1"/>
  <c r="K627" i="1" s="1"/>
  <c r="I628" i="1"/>
  <c r="J628" i="1" s="1"/>
  <c r="K628" i="1" s="1"/>
  <c r="I629" i="1"/>
  <c r="J629" i="1" s="1"/>
  <c r="K629" i="1" s="1"/>
  <c r="I630" i="1"/>
  <c r="J630" i="1" s="1"/>
  <c r="K630" i="1" s="1"/>
  <c r="I631" i="1"/>
  <c r="J631" i="1" s="1"/>
  <c r="K631" i="1" s="1"/>
  <c r="I632" i="1"/>
  <c r="J632" i="1" s="1"/>
  <c r="K632" i="1" s="1"/>
  <c r="I633" i="1"/>
  <c r="J633" i="1" s="1"/>
  <c r="K633" i="1" s="1"/>
  <c r="I634" i="1"/>
  <c r="J634" i="1" s="1"/>
  <c r="K634" i="1" s="1"/>
  <c r="I635" i="1"/>
  <c r="J635" i="1" s="1"/>
  <c r="K635" i="1" s="1"/>
  <c r="I636" i="1"/>
  <c r="J636" i="1" s="1"/>
  <c r="K636" i="1" s="1"/>
  <c r="I637" i="1"/>
  <c r="J637" i="1" s="1"/>
  <c r="K637" i="1" s="1"/>
  <c r="I638" i="1"/>
  <c r="J638" i="1" s="1"/>
  <c r="K638" i="1" s="1"/>
  <c r="I639" i="1"/>
  <c r="J639" i="1" s="1"/>
  <c r="K639" i="1" s="1"/>
  <c r="I640" i="1"/>
  <c r="J640" i="1" s="1"/>
  <c r="K640" i="1" s="1"/>
  <c r="I641" i="1"/>
  <c r="J641" i="1" s="1"/>
  <c r="K641" i="1" s="1"/>
  <c r="I642" i="1"/>
  <c r="J642" i="1" s="1"/>
  <c r="K642" i="1" s="1"/>
  <c r="I643" i="1"/>
  <c r="J643" i="1" s="1"/>
  <c r="K643" i="1" s="1"/>
  <c r="I644" i="1"/>
  <c r="J644" i="1" s="1"/>
  <c r="K644" i="1" s="1"/>
  <c r="I645" i="1"/>
  <c r="J645" i="1" s="1"/>
  <c r="K645" i="1" s="1"/>
  <c r="I646" i="1"/>
  <c r="J646" i="1" s="1"/>
  <c r="K646" i="1" s="1"/>
  <c r="I647" i="1"/>
  <c r="J647" i="1" s="1"/>
  <c r="K647" i="1" s="1"/>
  <c r="I648" i="1"/>
  <c r="J648" i="1" s="1"/>
  <c r="K648" i="1" s="1"/>
  <c r="I649" i="1"/>
  <c r="J649" i="1" s="1"/>
  <c r="K649" i="1" s="1"/>
  <c r="I650" i="1"/>
  <c r="J650" i="1" s="1"/>
  <c r="K650" i="1" s="1"/>
  <c r="I651" i="1"/>
  <c r="J651" i="1" s="1"/>
  <c r="K651" i="1" s="1"/>
  <c r="I652" i="1"/>
  <c r="J652" i="1" s="1"/>
  <c r="K652" i="1" s="1"/>
  <c r="I653" i="1"/>
  <c r="J653" i="1" s="1"/>
  <c r="K653" i="1" s="1"/>
  <c r="I654" i="1"/>
  <c r="J654" i="1" s="1"/>
  <c r="K654" i="1" s="1"/>
  <c r="I655" i="1"/>
  <c r="J655" i="1" s="1"/>
  <c r="K655" i="1" s="1"/>
  <c r="I656" i="1"/>
  <c r="J656" i="1" s="1"/>
  <c r="K656" i="1" s="1"/>
  <c r="I657" i="1"/>
  <c r="J657" i="1" s="1"/>
  <c r="K657" i="1" s="1"/>
  <c r="I658" i="1"/>
  <c r="J658" i="1" s="1"/>
  <c r="K658" i="1" s="1"/>
  <c r="I659" i="1"/>
  <c r="J659" i="1" s="1"/>
  <c r="K659" i="1" s="1"/>
  <c r="I660" i="1"/>
  <c r="J660" i="1" s="1"/>
  <c r="K660" i="1" s="1"/>
  <c r="I661" i="1"/>
  <c r="J661" i="1" s="1"/>
  <c r="K661" i="1" s="1"/>
  <c r="I662" i="1"/>
  <c r="J662" i="1" s="1"/>
  <c r="K662" i="1" s="1"/>
  <c r="I663" i="1"/>
  <c r="J663" i="1" s="1"/>
  <c r="K663" i="1" s="1"/>
  <c r="I664" i="1"/>
  <c r="J664" i="1" s="1"/>
  <c r="K664" i="1" s="1"/>
  <c r="I665" i="1"/>
  <c r="J665" i="1" s="1"/>
  <c r="K665" i="1" s="1"/>
  <c r="I666" i="1"/>
  <c r="J666" i="1" s="1"/>
  <c r="K666" i="1" s="1"/>
  <c r="I667" i="1"/>
  <c r="J667" i="1" s="1"/>
  <c r="K667" i="1" s="1"/>
  <c r="I668" i="1"/>
  <c r="J668" i="1" s="1"/>
  <c r="K668" i="1" s="1"/>
  <c r="I669" i="1"/>
  <c r="J669" i="1" s="1"/>
  <c r="K669" i="1" s="1"/>
  <c r="I670" i="1"/>
  <c r="J670" i="1" s="1"/>
  <c r="K670" i="1" s="1"/>
  <c r="I671" i="1"/>
  <c r="J671" i="1" s="1"/>
  <c r="K671" i="1" s="1"/>
  <c r="I672" i="1"/>
  <c r="J672" i="1" s="1"/>
  <c r="K672" i="1" s="1"/>
  <c r="I673" i="1"/>
  <c r="J673" i="1" s="1"/>
  <c r="K673" i="1" s="1"/>
  <c r="I674" i="1"/>
  <c r="J674" i="1" s="1"/>
  <c r="K674" i="1" s="1"/>
  <c r="I675" i="1"/>
  <c r="J675" i="1" s="1"/>
  <c r="K675" i="1" s="1"/>
  <c r="I676" i="1"/>
  <c r="J676" i="1" s="1"/>
  <c r="K676" i="1" s="1"/>
  <c r="I677" i="1"/>
  <c r="J677" i="1" s="1"/>
  <c r="K677" i="1" s="1"/>
  <c r="I678" i="1"/>
  <c r="J678" i="1" s="1"/>
  <c r="K678" i="1" s="1"/>
  <c r="I679" i="1"/>
  <c r="J679" i="1" s="1"/>
  <c r="K679" i="1" s="1"/>
  <c r="I680" i="1"/>
  <c r="J680" i="1" s="1"/>
  <c r="K680" i="1" s="1"/>
  <c r="I681" i="1"/>
  <c r="J681" i="1" s="1"/>
  <c r="K681" i="1" s="1"/>
  <c r="I682" i="1"/>
  <c r="J682" i="1" s="1"/>
  <c r="K682" i="1" s="1"/>
  <c r="I683" i="1"/>
  <c r="J683" i="1" s="1"/>
  <c r="K683" i="1" s="1"/>
  <c r="I684" i="1"/>
  <c r="J684" i="1" s="1"/>
  <c r="K684" i="1" s="1"/>
  <c r="I685" i="1"/>
  <c r="J685" i="1" s="1"/>
  <c r="K685" i="1" s="1"/>
  <c r="I686" i="1"/>
  <c r="J686" i="1" s="1"/>
  <c r="K686" i="1" s="1"/>
  <c r="I687" i="1"/>
  <c r="J687" i="1" s="1"/>
  <c r="K687" i="1" s="1"/>
  <c r="I688" i="1"/>
  <c r="J688" i="1" s="1"/>
  <c r="K688" i="1" s="1"/>
  <c r="I689" i="1"/>
  <c r="J689" i="1" s="1"/>
  <c r="K689" i="1" s="1"/>
  <c r="I690" i="1"/>
  <c r="J690" i="1" s="1"/>
  <c r="K690" i="1" s="1"/>
  <c r="I691" i="1"/>
  <c r="J691" i="1" s="1"/>
  <c r="K691" i="1" s="1"/>
  <c r="I692" i="1"/>
  <c r="J692" i="1" s="1"/>
  <c r="K692" i="1" s="1"/>
  <c r="I693" i="1"/>
  <c r="J693" i="1" s="1"/>
  <c r="K693" i="1" s="1"/>
  <c r="I694" i="1"/>
  <c r="J694" i="1" s="1"/>
  <c r="K694" i="1" s="1"/>
  <c r="I695" i="1"/>
  <c r="J695" i="1" s="1"/>
  <c r="K695" i="1" s="1"/>
  <c r="I696" i="1"/>
  <c r="J696" i="1" s="1"/>
  <c r="K696" i="1" s="1"/>
  <c r="I697" i="1"/>
  <c r="J697" i="1" s="1"/>
  <c r="K697" i="1" s="1"/>
  <c r="I698" i="1"/>
  <c r="J698" i="1" s="1"/>
  <c r="K698" i="1" s="1"/>
  <c r="I699" i="1"/>
  <c r="J699" i="1" s="1"/>
  <c r="K699" i="1" s="1"/>
  <c r="I700" i="1"/>
  <c r="J700" i="1" s="1"/>
  <c r="K700" i="1" s="1"/>
  <c r="I701" i="1"/>
  <c r="J701" i="1" s="1"/>
  <c r="K701" i="1" s="1"/>
  <c r="I702" i="1"/>
  <c r="J702" i="1" s="1"/>
  <c r="K702" i="1" s="1"/>
  <c r="I703" i="1"/>
  <c r="J703" i="1" s="1"/>
  <c r="K703" i="1" s="1"/>
  <c r="I704" i="1"/>
  <c r="J704" i="1" s="1"/>
  <c r="K704" i="1" s="1"/>
  <c r="I705" i="1"/>
  <c r="J705" i="1" s="1"/>
  <c r="K705" i="1" s="1"/>
  <c r="I706" i="1"/>
  <c r="J706" i="1" s="1"/>
  <c r="K706" i="1" s="1"/>
  <c r="I707" i="1"/>
  <c r="J707" i="1" s="1"/>
  <c r="K707" i="1" s="1"/>
  <c r="I708" i="1"/>
  <c r="J708" i="1" s="1"/>
  <c r="K708" i="1" s="1"/>
  <c r="I709" i="1"/>
  <c r="J709" i="1" s="1"/>
  <c r="K709" i="1" s="1"/>
  <c r="I710" i="1"/>
  <c r="J710" i="1" s="1"/>
  <c r="K710" i="1" s="1"/>
  <c r="I711" i="1"/>
  <c r="J711" i="1" s="1"/>
  <c r="K711" i="1" s="1"/>
  <c r="I712" i="1"/>
  <c r="J712" i="1" s="1"/>
  <c r="K712" i="1" s="1"/>
  <c r="I713" i="1"/>
  <c r="J713" i="1" s="1"/>
  <c r="K713" i="1" s="1"/>
  <c r="I714" i="1"/>
  <c r="J714" i="1" s="1"/>
  <c r="K714" i="1" s="1"/>
  <c r="I715" i="1"/>
  <c r="J715" i="1" s="1"/>
  <c r="K715" i="1" s="1"/>
  <c r="I716" i="1"/>
  <c r="J716" i="1" s="1"/>
  <c r="K716" i="1" s="1"/>
  <c r="I717" i="1"/>
  <c r="J717" i="1" s="1"/>
  <c r="K717" i="1" s="1"/>
  <c r="I718" i="1"/>
  <c r="J718" i="1" s="1"/>
  <c r="K718" i="1" s="1"/>
  <c r="I719" i="1"/>
  <c r="J719" i="1" s="1"/>
  <c r="K719" i="1" s="1"/>
  <c r="I720" i="1"/>
  <c r="J720" i="1" s="1"/>
  <c r="K720" i="1" s="1"/>
  <c r="I721" i="1"/>
  <c r="J721" i="1" s="1"/>
  <c r="K721" i="1" s="1"/>
  <c r="I722" i="1"/>
  <c r="J722" i="1" s="1"/>
  <c r="K722" i="1" s="1"/>
  <c r="I723" i="1"/>
  <c r="J723" i="1" s="1"/>
  <c r="K723" i="1" s="1"/>
  <c r="I724" i="1"/>
  <c r="J724" i="1" s="1"/>
  <c r="K724" i="1" s="1"/>
  <c r="I725" i="1"/>
  <c r="J725" i="1" s="1"/>
  <c r="K725" i="1" s="1"/>
  <c r="I726" i="1"/>
  <c r="J726" i="1" s="1"/>
  <c r="K726" i="1" s="1"/>
  <c r="I727" i="1"/>
  <c r="J727" i="1" s="1"/>
  <c r="K727" i="1" s="1"/>
  <c r="I728" i="1"/>
  <c r="J728" i="1" s="1"/>
  <c r="K728" i="1" s="1"/>
  <c r="I729" i="1"/>
  <c r="J729" i="1" s="1"/>
  <c r="K729" i="1" s="1"/>
  <c r="I730" i="1"/>
  <c r="J730" i="1" s="1"/>
  <c r="K730" i="1" s="1"/>
  <c r="I731" i="1"/>
  <c r="J731" i="1" s="1"/>
  <c r="K731" i="1" s="1"/>
  <c r="I732" i="1"/>
  <c r="J732" i="1" s="1"/>
  <c r="K732" i="1" s="1"/>
  <c r="I733" i="1"/>
  <c r="J733" i="1" s="1"/>
  <c r="K733" i="1" s="1"/>
  <c r="I734" i="1"/>
  <c r="J734" i="1" s="1"/>
  <c r="K734" i="1" s="1"/>
  <c r="I735" i="1"/>
  <c r="J735" i="1" s="1"/>
  <c r="K735" i="1" s="1"/>
  <c r="I736" i="1"/>
  <c r="J736" i="1" s="1"/>
  <c r="K736" i="1" s="1"/>
  <c r="I737" i="1"/>
  <c r="J737" i="1" s="1"/>
  <c r="K737" i="1" s="1"/>
  <c r="I738" i="1"/>
  <c r="J738" i="1" s="1"/>
  <c r="K738" i="1" s="1"/>
  <c r="I739" i="1"/>
  <c r="J739" i="1" s="1"/>
  <c r="K739" i="1" s="1"/>
  <c r="I740" i="1"/>
  <c r="J740" i="1" s="1"/>
  <c r="K740" i="1" s="1"/>
  <c r="I741" i="1"/>
  <c r="J741" i="1" s="1"/>
  <c r="K741" i="1" s="1"/>
  <c r="I742" i="1"/>
  <c r="J742" i="1" s="1"/>
  <c r="K742" i="1" s="1"/>
  <c r="I743" i="1"/>
  <c r="J743" i="1" s="1"/>
  <c r="K743" i="1" s="1"/>
  <c r="I744" i="1"/>
  <c r="J744" i="1" s="1"/>
  <c r="K744" i="1" s="1"/>
  <c r="I745" i="1"/>
  <c r="J745" i="1" s="1"/>
  <c r="K745" i="1" s="1"/>
  <c r="I746" i="1"/>
  <c r="J746" i="1" s="1"/>
  <c r="K746" i="1" s="1"/>
  <c r="I747" i="1"/>
  <c r="J747" i="1" s="1"/>
  <c r="K747" i="1" s="1"/>
  <c r="I748" i="1"/>
  <c r="J748" i="1" s="1"/>
  <c r="K748" i="1" s="1"/>
  <c r="I749" i="1"/>
  <c r="J749" i="1" s="1"/>
  <c r="K749" i="1" s="1"/>
  <c r="I750" i="1"/>
  <c r="J750" i="1" s="1"/>
  <c r="K750" i="1" s="1"/>
  <c r="I751" i="1"/>
  <c r="J751" i="1" s="1"/>
  <c r="K751" i="1" s="1"/>
  <c r="I752" i="1"/>
  <c r="J752" i="1" s="1"/>
  <c r="K752" i="1" s="1"/>
  <c r="I753" i="1"/>
  <c r="J753" i="1" s="1"/>
  <c r="K753" i="1" s="1"/>
  <c r="I754" i="1"/>
  <c r="J754" i="1" s="1"/>
  <c r="K754" i="1" s="1"/>
  <c r="I755" i="1"/>
  <c r="J755" i="1" s="1"/>
  <c r="K755" i="1" s="1"/>
  <c r="I756" i="1"/>
  <c r="J756" i="1" s="1"/>
  <c r="K756" i="1" s="1"/>
  <c r="I757" i="1"/>
  <c r="J757" i="1" s="1"/>
  <c r="K757" i="1" s="1"/>
  <c r="I758" i="1"/>
  <c r="J758" i="1" s="1"/>
  <c r="K758" i="1" s="1"/>
  <c r="I759" i="1"/>
  <c r="J759" i="1" s="1"/>
  <c r="K759" i="1" s="1"/>
  <c r="I760" i="1"/>
  <c r="J760" i="1" s="1"/>
  <c r="K760" i="1" s="1"/>
  <c r="I761" i="1"/>
  <c r="J761" i="1" s="1"/>
  <c r="K761" i="1" s="1"/>
  <c r="I762" i="1"/>
  <c r="J762" i="1" s="1"/>
  <c r="K762" i="1" s="1"/>
  <c r="I763" i="1"/>
  <c r="J763" i="1" s="1"/>
  <c r="K763" i="1" s="1"/>
  <c r="I764" i="1"/>
  <c r="J764" i="1" s="1"/>
  <c r="K764" i="1" s="1"/>
  <c r="I765" i="1"/>
  <c r="J765" i="1" s="1"/>
  <c r="K765" i="1" s="1"/>
  <c r="I766" i="1"/>
  <c r="J766" i="1" s="1"/>
  <c r="K766" i="1" s="1"/>
  <c r="I767" i="1"/>
  <c r="J767" i="1" s="1"/>
  <c r="K767" i="1" s="1"/>
  <c r="I768" i="1"/>
  <c r="J768" i="1" s="1"/>
  <c r="K768" i="1" s="1"/>
  <c r="I769" i="1"/>
  <c r="J769" i="1" s="1"/>
  <c r="K769" i="1" s="1"/>
  <c r="I770" i="1"/>
  <c r="J770" i="1" s="1"/>
  <c r="K770" i="1" s="1"/>
  <c r="I771" i="1"/>
  <c r="J771" i="1" s="1"/>
  <c r="K771" i="1" s="1"/>
  <c r="I772" i="1"/>
  <c r="J772" i="1" s="1"/>
  <c r="K772" i="1" s="1"/>
  <c r="I773" i="1"/>
  <c r="J773" i="1" s="1"/>
  <c r="K773" i="1" s="1"/>
  <c r="I774" i="1"/>
  <c r="J774" i="1" s="1"/>
  <c r="K774" i="1" s="1"/>
  <c r="I775" i="1"/>
  <c r="J775" i="1" s="1"/>
  <c r="K775" i="1" s="1"/>
  <c r="I776" i="1"/>
  <c r="J776" i="1" s="1"/>
  <c r="K776" i="1" s="1"/>
  <c r="I777" i="1"/>
  <c r="J777" i="1" s="1"/>
  <c r="K777" i="1" s="1"/>
  <c r="I778" i="1"/>
  <c r="J778" i="1" s="1"/>
  <c r="K778" i="1" s="1"/>
  <c r="I779" i="1"/>
  <c r="J779" i="1" s="1"/>
  <c r="K779" i="1" s="1"/>
  <c r="I780" i="1"/>
  <c r="J780" i="1" s="1"/>
  <c r="K780" i="1" s="1"/>
  <c r="I781" i="1"/>
  <c r="J781" i="1" s="1"/>
  <c r="K781" i="1" s="1"/>
  <c r="I782" i="1"/>
  <c r="J782" i="1" s="1"/>
  <c r="K782" i="1" s="1"/>
  <c r="I783" i="1"/>
  <c r="J783" i="1" s="1"/>
  <c r="K783" i="1" s="1"/>
  <c r="I784" i="1"/>
  <c r="J784" i="1" s="1"/>
  <c r="K784" i="1" s="1"/>
  <c r="I785" i="1"/>
  <c r="J785" i="1" s="1"/>
  <c r="K785" i="1" s="1"/>
  <c r="I786" i="1"/>
  <c r="J786" i="1" s="1"/>
  <c r="K786" i="1" s="1"/>
  <c r="I787" i="1"/>
  <c r="J787" i="1" s="1"/>
  <c r="K787" i="1" s="1"/>
  <c r="I788" i="1"/>
  <c r="J788" i="1" s="1"/>
  <c r="K788" i="1" s="1"/>
  <c r="I789" i="1"/>
  <c r="J789" i="1" s="1"/>
  <c r="K789" i="1" s="1"/>
  <c r="I790" i="1"/>
  <c r="J790" i="1" s="1"/>
  <c r="K790" i="1" s="1"/>
  <c r="I791" i="1"/>
  <c r="J791" i="1" s="1"/>
  <c r="K791" i="1" s="1"/>
  <c r="I792" i="1"/>
  <c r="J792" i="1" s="1"/>
  <c r="K792" i="1" s="1"/>
  <c r="I793" i="1"/>
  <c r="J793" i="1" s="1"/>
  <c r="K793" i="1" s="1"/>
  <c r="I794" i="1"/>
  <c r="J794" i="1" s="1"/>
  <c r="K794" i="1" s="1"/>
  <c r="I795" i="1"/>
  <c r="J795" i="1" s="1"/>
  <c r="K795" i="1" s="1"/>
  <c r="I796" i="1"/>
  <c r="J796" i="1" s="1"/>
  <c r="K796" i="1" s="1"/>
  <c r="I797" i="1"/>
  <c r="J797" i="1" s="1"/>
  <c r="K797" i="1" s="1"/>
  <c r="I798" i="1"/>
  <c r="J798" i="1" s="1"/>
  <c r="K798" i="1" s="1"/>
  <c r="I799" i="1"/>
  <c r="J799" i="1" s="1"/>
  <c r="K799" i="1" s="1"/>
  <c r="I800" i="1"/>
  <c r="J800" i="1" s="1"/>
  <c r="K800" i="1" s="1"/>
  <c r="I801" i="1"/>
  <c r="J801" i="1" s="1"/>
  <c r="K801" i="1" s="1"/>
  <c r="I802" i="1"/>
  <c r="J802" i="1" s="1"/>
  <c r="K802" i="1" s="1"/>
  <c r="I803" i="1"/>
  <c r="J803" i="1" s="1"/>
  <c r="K803" i="1" s="1"/>
  <c r="I804" i="1"/>
  <c r="J804" i="1" s="1"/>
  <c r="K804" i="1" s="1"/>
  <c r="I805" i="1"/>
  <c r="J805" i="1" s="1"/>
  <c r="K805" i="1" s="1"/>
  <c r="I806" i="1"/>
  <c r="J806" i="1" s="1"/>
  <c r="K806" i="1" s="1"/>
  <c r="I807" i="1"/>
  <c r="J807" i="1" s="1"/>
  <c r="K807" i="1" s="1"/>
  <c r="I808" i="1"/>
  <c r="J808" i="1" s="1"/>
  <c r="K808" i="1" s="1"/>
  <c r="I809" i="1"/>
  <c r="J809" i="1" s="1"/>
  <c r="K809" i="1" s="1"/>
  <c r="I810" i="1"/>
  <c r="J810" i="1" s="1"/>
  <c r="K810" i="1" s="1"/>
  <c r="I811" i="1"/>
  <c r="J811" i="1" s="1"/>
  <c r="K811" i="1" s="1"/>
  <c r="I812" i="1"/>
  <c r="J812" i="1" s="1"/>
  <c r="K812" i="1" s="1"/>
  <c r="I813" i="1"/>
  <c r="J813" i="1" s="1"/>
  <c r="K813" i="1" s="1"/>
  <c r="I814" i="1"/>
  <c r="J814" i="1" s="1"/>
  <c r="K814" i="1" s="1"/>
  <c r="I815" i="1"/>
  <c r="J815" i="1" s="1"/>
  <c r="K815" i="1" s="1"/>
  <c r="I816" i="1"/>
  <c r="J816" i="1" s="1"/>
  <c r="K816" i="1" s="1"/>
  <c r="I817" i="1"/>
  <c r="J817" i="1" s="1"/>
  <c r="K817" i="1" s="1"/>
  <c r="I818" i="1"/>
  <c r="J818" i="1" s="1"/>
  <c r="K818" i="1" s="1"/>
  <c r="I819" i="1"/>
  <c r="J819" i="1" s="1"/>
  <c r="K819" i="1" s="1"/>
  <c r="I820" i="1"/>
  <c r="J820" i="1" s="1"/>
  <c r="K820" i="1" s="1"/>
  <c r="I821" i="1"/>
  <c r="J821" i="1" s="1"/>
  <c r="K821" i="1" s="1"/>
  <c r="I822" i="1"/>
  <c r="J822" i="1" s="1"/>
  <c r="K822" i="1" s="1"/>
  <c r="I823" i="1"/>
  <c r="J823" i="1" s="1"/>
  <c r="K823" i="1" s="1"/>
  <c r="I824" i="1"/>
  <c r="J824" i="1" s="1"/>
  <c r="K824" i="1" s="1"/>
  <c r="I825" i="1"/>
  <c r="J825" i="1" s="1"/>
  <c r="K825" i="1" s="1"/>
  <c r="I826" i="1"/>
  <c r="J826" i="1" s="1"/>
  <c r="K826" i="1" s="1"/>
  <c r="I827" i="1"/>
  <c r="J827" i="1" s="1"/>
  <c r="K827" i="1" s="1"/>
  <c r="I828" i="1"/>
  <c r="J828" i="1" s="1"/>
  <c r="K828" i="1" s="1"/>
  <c r="I829" i="1"/>
  <c r="J829" i="1" s="1"/>
  <c r="K829" i="1" s="1"/>
  <c r="I830" i="1"/>
  <c r="J830" i="1" s="1"/>
  <c r="K830" i="1" s="1"/>
  <c r="I831" i="1"/>
  <c r="J831" i="1" s="1"/>
  <c r="K831" i="1" s="1"/>
  <c r="I832" i="1"/>
  <c r="J832" i="1" s="1"/>
  <c r="K832" i="1" s="1"/>
  <c r="I833" i="1"/>
  <c r="J833" i="1" s="1"/>
  <c r="K833" i="1" s="1"/>
  <c r="I834" i="1"/>
  <c r="J834" i="1" s="1"/>
  <c r="K834" i="1" s="1"/>
  <c r="I835" i="1"/>
  <c r="J835" i="1" s="1"/>
  <c r="K835" i="1" s="1"/>
  <c r="I836" i="1"/>
  <c r="J836" i="1" s="1"/>
  <c r="K836" i="1" s="1"/>
  <c r="I837" i="1"/>
  <c r="J837" i="1" s="1"/>
  <c r="K837" i="1" s="1"/>
  <c r="I838" i="1"/>
  <c r="J838" i="1" s="1"/>
  <c r="K838" i="1" s="1"/>
  <c r="I839" i="1"/>
  <c r="J839" i="1" s="1"/>
  <c r="K839" i="1" s="1"/>
  <c r="I840" i="1"/>
  <c r="J840" i="1" s="1"/>
  <c r="K840" i="1" s="1"/>
  <c r="I841" i="1"/>
  <c r="J841" i="1" s="1"/>
  <c r="K841" i="1" s="1"/>
  <c r="I842" i="1"/>
  <c r="J842" i="1" s="1"/>
  <c r="K842" i="1" s="1"/>
  <c r="I843" i="1"/>
  <c r="J843" i="1" s="1"/>
  <c r="K843" i="1" s="1"/>
  <c r="I844" i="1"/>
  <c r="J844" i="1" s="1"/>
  <c r="K844" i="1" s="1"/>
  <c r="I845" i="1"/>
  <c r="J845" i="1" s="1"/>
  <c r="K845" i="1" s="1"/>
  <c r="I846" i="1"/>
  <c r="J846" i="1" s="1"/>
  <c r="K846" i="1" s="1"/>
  <c r="I847" i="1"/>
  <c r="J847" i="1" s="1"/>
  <c r="K847" i="1" s="1"/>
  <c r="I848" i="1"/>
  <c r="J848" i="1" s="1"/>
  <c r="K848" i="1" s="1"/>
  <c r="I849" i="1"/>
  <c r="J849" i="1" s="1"/>
  <c r="K849" i="1" s="1"/>
  <c r="I850" i="1"/>
  <c r="J850" i="1" s="1"/>
  <c r="K850" i="1" s="1"/>
  <c r="I851" i="1"/>
  <c r="J851" i="1" s="1"/>
  <c r="K851" i="1" s="1"/>
  <c r="I852" i="1"/>
  <c r="J852" i="1" s="1"/>
  <c r="K852" i="1" s="1"/>
  <c r="I853" i="1"/>
  <c r="J853" i="1" s="1"/>
  <c r="K853" i="1" s="1"/>
  <c r="I854" i="1"/>
  <c r="J854" i="1" s="1"/>
  <c r="K854" i="1" s="1"/>
  <c r="I855" i="1"/>
  <c r="J855" i="1" s="1"/>
  <c r="K855" i="1" s="1"/>
  <c r="I856" i="1"/>
  <c r="J856" i="1" s="1"/>
  <c r="K856" i="1" s="1"/>
  <c r="I857" i="1"/>
  <c r="J857" i="1" s="1"/>
  <c r="K857" i="1" s="1"/>
  <c r="I858" i="1"/>
  <c r="J858" i="1" s="1"/>
  <c r="K858" i="1" s="1"/>
  <c r="I859" i="1"/>
  <c r="J859" i="1" s="1"/>
  <c r="K859" i="1" s="1"/>
  <c r="I860" i="1"/>
  <c r="J860" i="1" s="1"/>
  <c r="K860" i="1" s="1"/>
  <c r="I861" i="1"/>
  <c r="J861" i="1" s="1"/>
  <c r="K861" i="1" s="1"/>
  <c r="I862" i="1"/>
  <c r="J862" i="1" s="1"/>
  <c r="K862" i="1" s="1"/>
  <c r="I863" i="1"/>
  <c r="J863" i="1" s="1"/>
  <c r="K863" i="1" s="1"/>
  <c r="I864" i="1"/>
  <c r="J864" i="1" s="1"/>
  <c r="K864" i="1" s="1"/>
  <c r="I865" i="1"/>
  <c r="J865" i="1" s="1"/>
  <c r="K865" i="1" s="1"/>
  <c r="I866" i="1"/>
  <c r="J866" i="1" s="1"/>
  <c r="K866" i="1" s="1"/>
  <c r="I867" i="1"/>
  <c r="J867" i="1" s="1"/>
  <c r="K867" i="1" s="1"/>
  <c r="I868" i="1"/>
  <c r="J868" i="1" s="1"/>
  <c r="K868" i="1" s="1"/>
  <c r="I869" i="1"/>
  <c r="J869" i="1" s="1"/>
  <c r="K869" i="1" s="1"/>
  <c r="I870" i="1"/>
  <c r="J870" i="1" s="1"/>
  <c r="K870" i="1" s="1"/>
  <c r="I871" i="1"/>
  <c r="J871" i="1" s="1"/>
  <c r="K871" i="1" s="1"/>
  <c r="I872" i="1"/>
  <c r="J872" i="1" s="1"/>
  <c r="K872" i="1" s="1"/>
  <c r="I873" i="1"/>
  <c r="J873" i="1" s="1"/>
  <c r="K873" i="1" s="1"/>
  <c r="I874" i="1"/>
  <c r="J874" i="1" s="1"/>
  <c r="K874" i="1" s="1"/>
  <c r="I875" i="1"/>
  <c r="J875" i="1" s="1"/>
  <c r="K875" i="1" s="1"/>
  <c r="I876" i="1"/>
  <c r="J876" i="1" s="1"/>
  <c r="K876" i="1" s="1"/>
  <c r="I877" i="1"/>
  <c r="J877" i="1" s="1"/>
  <c r="K877" i="1" s="1"/>
  <c r="I878" i="1"/>
  <c r="J878" i="1" s="1"/>
  <c r="K878" i="1" s="1"/>
  <c r="I879" i="1"/>
  <c r="J879" i="1" s="1"/>
  <c r="K879" i="1" s="1"/>
  <c r="I880" i="1"/>
  <c r="J880" i="1" s="1"/>
  <c r="K880" i="1" s="1"/>
  <c r="I881" i="1"/>
  <c r="J881" i="1" s="1"/>
  <c r="K881" i="1" s="1"/>
  <c r="I882" i="1"/>
  <c r="J882" i="1" s="1"/>
  <c r="K882" i="1" s="1"/>
  <c r="I883" i="1"/>
  <c r="J883" i="1" s="1"/>
  <c r="K883" i="1" s="1"/>
  <c r="I884" i="1"/>
  <c r="J884" i="1" s="1"/>
  <c r="K884" i="1" s="1"/>
  <c r="I885" i="1"/>
  <c r="J885" i="1" s="1"/>
  <c r="K885" i="1" s="1"/>
  <c r="I886" i="1"/>
  <c r="J886" i="1" s="1"/>
  <c r="K886" i="1" s="1"/>
  <c r="I887" i="1"/>
  <c r="J887" i="1" s="1"/>
  <c r="K887" i="1" s="1"/>
  <c r="I888" i="1"/>
  <c r="J888" i="1" s="1"/>
  <c r="K888" i="1" s="1"/>
  <c r="I889" i="1"/>
  <c r="J889" i="1" s="1"/>
  <c r="K889" i="1" s="1"/>
  <c r="I890" i="1"/>
  <c r="J890" i="1" s="1"/>
  <c r="K890" i="1" s="1"/>
  <c r="I891" i="1"/>
  <c r="J891" i="1" s="1"/>
  <c r="K891" i="1" s="1"/>
  <c r="I892" i="1"/>
  <c r="J892" i="1" s="1"/>
  <c r="K892" i="1" s="1"/>
  <c r="I893" i="1"/>
  <c r="J893" i="1" s="1"/>
  <c r="K893" i="1" s="1"/>
  <c r="I894" i="1"/>
  <c r="J894" i="1" s="1"/>
  <c r="K894" i="1" s="1"/>
  <c r="I895" i="1"/>
  <c r="J895" i="1" s="1"/>
  <c r="K895" i="1" s="1"/>
  <c r="I896" i="1"/>
  <c r="J896" i="1" s="1"/>
  <c r="K896" i="1" s="1"/>
  <c r="I897" i="1"/>
  <c r="J897" i="1" s="1"/>
  <c r="K897" i="1" s="1"/>
  <c r="I898" i="1"/>
  <c r="J898" i="1" s="1"/>
  <c r="K898" i="1" s="1"/>
  <c r="I899" i="1"/>
  <c r="J899" i="1" s="1"/>
  <c r="K899" i="1" s="1"/>
  <c r="I900" i="1"/>
  <c r="J900" i="1" s="1"/>
  <c r="K900" i="1" s="1"/>
  <c r="I901" i="1"/>
  <c r="J901" i="1" s="1"/>
  <c r="K901" i="1" s="1"/>
  <c r="I902" i="1"/>
  <c r="J902" i="1" s="1"/>
  <c r="K902" i="1" s="1"/>
  <c r="I903" i="1"/>
  <c r="J903" i="1" s="1"/>
  <c r="K903" i="1" s="1"/>
  <c r="I904" i="1"/>
  <c r="J904" i="1" s="1"/>
  <c r="K904" i="1" s="1"/>
  <c r="I905" i="1"/>
  <c r="J905" i="1" s="1"/>
  <c r="K905" i="1" s="1"/>
  <c r="I906" i="1"/>
  <c r="J906" i="1" s="1"/>
  <c r="K906" i="1" s="1"/>
  <c r="I907" i="1"/>
  <c r="J907" i="1" s="1"/>
  <c r="K907" i="1" s="1"/>
  <c r="I908" i="1"/>
  <c r="J908" i="1" s="1"/>
  <c r="K908" i="1" s="1"/>
  <c r="I909" i="1"/>
  <c r="J909" i="1" s="1"/>
  <c r="K909" i="1" s="1"/>
  <c r="I910" i="1"/>
  <c r="J910" i="1" s="1"/>
  <c r="K910" i="1" s="1"/>
  <c r="I911" i="1"/>
  <c r="J911" i="1" s="1"/>
  <c r="K911" i="1" s="1"/>
  <c r="I912" i="1"/>
  <c r="J912" i="1" s="1"/>
  <c r="K912" i="1" s="1"/>
  <c r="I913" i="1"/>
  <c r="J913" i="1" s="1"/>
  <c r="K913" i="1" s="1"/>
  <c r="I914" i="1"/>
  <c r="J914" i="1" s="1"/>
  <c r="K914" i="1" s="1"/>
  <c r="I915" i="1"/>
  <c r="J915" i="1" s="1"/>
  <c r="K915" i="1" s="1"/>
  <c r="I916" i="1"/>
  <c r="J916" i="1" s="1"/>
  <c r="K916" i="1" s="1"/>
  <c r="I917" i="1"/>
  <c r="J917" i="1" s="1"/>
  <c r="K917" i="1" s="1"/>
  <c r="I918" i="1"/>
  <c r="J918" i="1" s="1"/>
  <c r="K918" i="1" s="1"/>
  <c r="I919" i="1"/>
  <c r="J919" i="1" s="1"/>
  <c r="K919" i="1" s="1"/>
  <c r="I920" i="1"/>
  <c r="J920" i="1" s="1"/>
  <c r="K920" i="1" s="1"/>
  <c r="I921" i="1"/>
  <c r="J921" i="1" s="1"/>
  <c r="K921" i="1" s="1"/>
  <c r="I922" i="1"/>
  <c r="J922" i="1" s="1"/>
  <c r="K922" i="1" s="1"/>
  <c r="I923" i="1"/>
  <c r="J923" i="1" s="1"/>
  <c r="K923" i="1" s="1"/>
  <c r="I924" i="1"/>
  <c r="J924" i="1" s="1"/>
  <c r="K924" i="1" s="1"/>
  <c r="I925" i="1"/>
  <c r="J925" i="1" s="1"/>
  <c r="K925" i="1" s="1"/>
  <c r="I926" i="1"/>
  <c r="J926" i="1" s="1"/>
  <c r="K926" i="1" s="1"/>
  <c r="I927" i="1"/>
  <c r="J927" i="1" s="1"/>
  <c r="K927" i="1" s="1"/>
  <c r="I928" i="1"/>
  <c r="J928" i="1" s="1"/>
  <c r="K928" i="1" s="1"/>
  <c r="I929" i="1"/>
  <c r="J929" i="1" s="1"/>
  <c r="K929" i="1" s="1"/>
  <c r="I930" i="1"/>
  <c r="J930" i="1" s="1"/>
  <c r="K930" i="1" s="1"/>
  <c r="I3" i="1"/>
  <c r="I4" i="1"/>
  <c r="I931" i="1"/>
  <c r="J931" i="1" s="1"/>
  <c r="K931" i="1" s="1"/>
  <c r="I932" i="1"/>
  <c r="J932" i="1" s="1"/>
  <c r="K932" i="1" s="1"/>
  <c r="I933" i="1"/>
  <c r="J933" i="1" s="1"/>
  <c r="K933" i="1" s="1"/>
  <c r="I934" i="1"/>
  <c r="J934" i="1" s="1"/>
  <c r="K934" i="1" s="1"/>
  <c r="H931" i="1"/>
  <c r="H932" i="1"/>
  <c r="H933" i="1"/>
  <c r="H2" i="1"/>
  <c r="H3" i="1"/>
  <c r="H4" i="1"/>
  <c r="L12" i="1" l="1"/>
  <c r="J2" i="1"/>
  <c r="K2" i="1" s="1"/>
  <c r="J4" i="1"/>
  <c r="K4" i="1" s="1"/>
  <c r="J6" i="1"/>
  <c r="K6" i="1" s="1"/>
  <c r="L9" i="1" s="1"/>
  <c r="J5" i="1"/>
  <c r="K5" i="1" s="1"/>
  <c r="L8" i="1" s="1"/>
  <c r="L2" i="1"/>
  <c r="J3" i="1"/>
  <c r="K3" i="1" s="1"/>
  <c r="L10" i="1" l="1"/>
  <c r="L6" i="1"/>
  <c r="L7" i="1"/>
  <c r="L4" i="1"/>
  <c r="L5" i="1"/>
  <c r="L3" i="1"/>
</calcChain>
</file>

<file path=xl/sharedStrings.xml><?xml version="1.0" encoding="utf-8"?>
<sst xmlns="http://schemas.openxmlformats.org/spreadsheetml/2006/main" count="52" uniqueCount="29">
  <si>
    <t>date de tonte</t>
  </si>
  <si>
    <t>date de tonte précédente</t>
  </si>
  <si>
    <t>type de tonte</t>
  </si>
  <si>
    <t>nombre d'aller-retour</t>
  </si>
  <si>
    <t>tondeuse utilisée</t>
  </si>
  <si>
    <t>largeur terrain</t>
  </si>
  <si>
    <t>longueur terrain</t>
  </si>
  <si>
    <t>tondeuse</t>
  </si>
  <si>
    <t>largeur élément de coupe</t>
  </si>
  <si>
    <t>Honda Pro Roller</t>
  </si>
  <si>
    <t>Toro Pro Stripe</t>
  </si>
  <si>
    <t>Jacobsen TR3</t>
  </si>
  <si>
    <t>Dennis Hélicoïdale</t>
  </si>
  <si>
    <t>Dennis Rotative</t>
  </si>
  <si>
    <t>en large</t>
  </si>
  <si>
    <t>distance parcourue</t>
  </si>
  <si>
    <t>en long</t>
  </si>
  <si>
    <t>volume/m²</t>
  </si>
  <si>
    <t>vitesse / jour</t>
  </si>
  <si>
    <t>volume mesuré</t>
  </si>
  <si>
    <t>vitesse/7 jours</t>
  </si>
  <si>
    <t>écart (jours)</t>
  </si>
  <si>
    <t>VISUALISATION DE LA VITESSE DE POUSSE SUR LE TERRAIN</t>
  </si>
  <si>
    <t>Vitesse faible</t>
  </si>
  <si>
    <t>Vitesse normale</t>
  </si>
  <si>
    <t>Vitesse trop élevée</t>
  </si>
  <si>
    <t>entre les deux</t>
  </si>
  <si>
    <t>vitesse/jour = vitesse depuis la dernière tonte</t>
  </si>
  <si>
    <t>vitesse/7jours=moyenne de la vitesse des 7 derniers 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</si>
</sst>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&quot; m&quot;"/>
    <numFmt numFmtId="165" formatCode="0&quot; cm&quot;"/>
    <numFmt numFmtId="176" formatCode="0.0"/>
    <numFmt numFmtId="179" formatCode="dd/mm/yy\ hh:mm;@"/>
    <numFmt numFmtId="180" formatCode="0&quot; mL/m²&quot;"/>
    <numFmt numFmtId="181" formatCode="0&quot; mL/m²/jour&quot;"/>
    <numFmt numFmtId="182" formatCode="0.0&quot; L&quot;"/>
    <numFmt numFmtId="183" formatCode="0&quot; mL/m²/7jours&quot;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0" fillId="0" borderId="1" xfId="0" applyBorder="1"/>
    <xf numFmtId="165" fontId="0" fillId="0" borderId="1" xfId="0" applyNumberFormat="1" applyBorder="1" applyProtection="1">
      <protection locked="0"/>
    </xf>
    <xf numFmtId="164" fontId="0" fillId="0" borderId="1" xfId="0" applyNumberFormat="1" applyBorder="1" applyProtection="1">
      <protection locked="0"/>
    </xf>
    <xf numFmtId="180" fontId="0" fillId="0" borderId="1" xfId="0" applyNumberFormat="1" applyBorder="1" applyProtection="1">
      <protection locked="0"/>
    </xf>
    <xf numFmtId="181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81" fontId="0" fillId="0" borderId="1" xfId="0" applyNumberFormat="1" applyBorder="1"/>
    <xf numFmtId="164" fontId="0" fillId="0" borderId="1" xfId="0" applyNumberFormat="1" applyBorder="1"/>
    <xf numFmtId="180" fontId="0" fillId="0" borderId="1" xfId="0" applyNumberFormat="1" applyBorder="1"/>
    <xf numFmtId="0" fontId="0" fillId="3" borderId="0" xfId="0" applyFill="1"/>
    <xf numFmtId="0" fontId="4" fillId="3" borderId="0" xfId="0" applyFont="1" applyFill="1"/>
    <xf numFmtId="0" fontId="0" fillId="3" borderId="0" xfId="0" applyFill="1" applyProtection="1">
      <protection locked="0"/>
    </xf>
    <xf numFmtId="0" fontId="1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Protection="1"/>
    <xf numFmtId="0" fontId="0" fillId="0" borderId="1" xfId="0" applyBorder="1" applyProtection="1"/>
    <xf numFmtId="165" fontId="0" fillId="0" borderId="1" xfId="0" applyNumberFormat="1" applyBorder="1" applyProtection="1"/>
    <xf numFmtId="0" fontId="0" fillId="0" borderId="0" xfId="0" applyProtection="1"/>
    <xf numFmtId="0" fontId="2" fillId="2" borderId="1" xfId="0" applyFont="1" applyFill="1" applyBorder="1" applyProtection="1"/>
    <xf numFmtId="164" fontId="0" fillId="0" borderId="1" xfId="0" applyNumberFormat="1" applyBorder="1" applyProtection="1"/>
    <xf numFmtId="0" fontId="2" fillId="4" borderId="1" xfId="0" applyFont="1" applyFill="1" applyBorder="1" applyProtection="1"/>
    <xf numFmtId="0" fontId="5" fillId="3" borderId="0" xfId="0" applyFont="1" applyFill="1"/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180" fontId="0" fillId="0" borderId="1" xfId="0" applyNumberFormat="1" applyBorder="1" applyProtection="1"/>
    <xf numFmtId="181" fontId="0" fillId="0" borderId="1" xfId="0" applyNumberFormat="1" applyBorder="1" applyProtection="1"/>
    <xf numFmtId="183" fontId="0" fillId="0" borderId="1" xfId="0" applyNumberFormat="1" applyBorder="1" applyProtection="1"/>
    <xf numFmtId="1" fontId="0" fillId="0" borderId="1" xfId="0" applyNumberFormat="1" applyBorder="1" applyProtection="1"/>
    <xf numFmtId="182" fontId="0" fillId="0" borderId="1" xfId="0" applyNumberFormat="1" applyBorder="1" applyProtection="1">
      <protection locked="0"/>
    </xf>
    <xf numFmtId="176" fontId="0" fillId="0" borderId="1" xfId="0" applyNumberFormat="1" applyBorder="1" applyProtection="1"/>
    <xf numFmtId="2" fontId="0" fillId="0" borderId="1" xfId="0" applyNumberFormat="1" applyBorder="1" applyProtection="1"/>
    <xf numFmtId="0" fontId="0" fillId="5" borderId="1" xfId="0" applyFill="1" applyBorder="1" applyProtection="1"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6" borderId="1" xfId="0" applyFill="1" applyBorder="1" applyProtection="1">
      <protection locked="0"/>
    </xf>
    <xf numFmtId="179" fontId="0" fillId="0" borderId="1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mesures!$M$1</c:f>
              <c:strCache>
                <c:ptCount val="1"/>
                <c:pt idx="0">
                  <c:v>Vitesse faible</c:v>
                </c:pt>
              </c:strCache>
            </c:strRef>
          </c:tx>
          <c:spPr>
            <a:solidFill>
              <a:srgbClr val="FFC000">
                <a:alpha val="60000"/>
              </a:srgbClr>
            </a:solidFill>
            <a:ln>
              <a:noFill/>
            </a:ln>
            <a:effectLst/>
          </c:spPr>
          <c:cat>
            <c:numRef>
              <c:f>mesures!$A$2:$A$900</c:f>
              <c:numCache>
                <c:formatCode>dd/mm/yy\ hh:mm;@</c:formatCode>
                <c:ptCount val="899"/>
                <c:pt idx="0">
                  <c:v>45757.375</c:v>
                </c:pt>
                <c:pt idx="1">
                  <c:v>45760.416666666664</c:v>
                </c:pt>
                <c:pt idx="2">
                  <c:v>45762.333333333336</c:v>
                </c:pt>
                <c:pt idx="3">
                  <c:v>45763.291666666664</c:v>
                </c:pt>
                <c:pt idx="4">
                  <c:v>45765.333333333336</c:v>
                </c:pt>
                <c:pt idx="5">
                  <c:v>45766.291666666664</c:v>
                </c:pt>
                <c:pt idx="6">
                  <c:v>45768.375</c:v>
                </c:pt>
                <c:pt idx="7">
                  <c:v>45770.375</c:v>
                </c:pt>
                <c:pt idx="8">
                  <c:v>45771.333333333336</c:v>
                </c:pt>
                <c:pt idx="9">
                  <c:v>45773.291666666664</c:v>
                </c:pt>
                <c:pt idx="10">
                  <c:v>45774.291666666664</c:v>
                </c:pt>
              </c:numCache>
            </c:numRef>
          </c:cat>
          <c:val>
            <c:numRef>
              <c:f>mesures!$M$2:$M$900</c:f>
              <c:numCache>
                <c:formatCode>General</c:formatCode>
                <c:ptCount val="899"/>
                <c:pt idx="0">
                  <c:v>17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17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17</c:v>
                </c:pt>
                <c:pt idx="14">
                  <c:v>17</c:v>
                </c:pt>
                <c:pt idx="15">
                  <c:v>17</c:v>
                </c:pt>
                <c:pt idx="16">
                  <c:v>17</c:v>
                </c:pt>
                <c:pt idx="17">
                  <c:v>17</c:v>
                </c:pt>
                <c:pt idx="18">
                  <c:v>17</c:v>
                </c:pt>
                <c:pt idx="19">
                  <c:v>17</c:v>
                </c:pt>
                <c:pt idx="20">
                  <c:v>17</c:v>
                </c:pt>
                <c:pt idx="21">
                  <c:v>17</c:v>
                </c:pt>
                <c:pt idx="22">
                  <c:v>17</c:v>
                </c:pt>
                <c:pt idx="23">
                  <c:v>17</c:v>
                </c:pt>
                <c:pt idx="24">
                  <c:v>17</c:v>
                </c:pt>
                <c:pt idx="25">
                  <c:v>17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17</c:v>
                </c:pt>
                <c:pt idx="30">
                  <c:v>17</c:v>
                </c:pt>
                <c:pt idx="31">
                  <c:v>17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17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  <c:pt idx="49">
                  <c:v>17</c:v>
                </c:pt>
                <c:pt idx="50">
                  <c:v>17</c:v>
                </c:pt>
                <c:pt idx="51">
                  <c:v>17</c:v>
                </c:pt>
                <c:pt idx="52">
                  <c:v>17</c:v>
                </c:pt>
                <c:pt idx="53">
                  <c:v>17</c:v>
                </c:pt>
                <c:pt idx="54">
                  <c:v>17</c:v>
                </c:pt>
                <c:pt idx="55">
                  <c:v>17</c:v>
                </c:pt>
                <c:pt idx="56">
                  <c:v>17</c:v>
                </c:pt>
                <c:pt idx="57">
                  <c:v>17</c:v>
                </c:pt>
                <c:pt idx="58">
                  <c:v>17</c:v>
                </c:pt>
                <c:pt idx="59">
                  <c:v>17</c:v>
                </c:pt>
                <c:pt idx="60">
                  <c:v>17</c:v>
                </c:pt>
                <c:pt idx="61">
                  <c:v>17</c:v>
                </c:pt>
                <c:pt idx="62">
                  <c:v>17</c:v>
                </c:pt>
                <c:pt idx="63">
                  <c:v>17</c:v>
                </c:pt>
                <c:pt idx="64">
                  <c:v>17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17</c:v>
                </c:pt>
                <c:pt idx="79">
                  <c:v>17</c:v>
                </c:pt>
                <c:pt idx="80">
                  <c:v>17</c:v>
                </c:pt>
                <c:pt idx="81">
                  <c:v>17</c:v>
                </c:pt>
                <c:pt idx="82">
                  <c:v>17</c:v>
                </c:pt>
                <c:pt idx="83">
                  <c:v>17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17</c:v>
                </c:pt>
                <c:pt idx="94">
                  <c:v>17</c:v>
                </c:pt>
                <c:pt idx="95">
                  <c:v>17</c:v>
                </c:pt>
                <c:pt idx="96">
                  <c:v>17</c:v>
                </c:pt>
                <c:pt idx="97">
                  <c:v>17</c:v>
                </c:pt>
                <c:pt idx="98">
                  <c:v>17</c:v>
                </c:pt>
                <c:pt idx="99">
                  <c:v>17</c:v>
                </c:pt>
                <c:pt idx="100">
                  <c:v>17</c:v>
                </c:pt>
                <c:pt idx="101">
                  <c:v>17</c:v>
                </c:pt>
                <c:pt idx="102">
                  <c:v>17</c:v>
                </c:pt>
                <c:pt idx="103">
                  <c:v>17</c:v>
                </c:pt>
                <c:pt idx="104">
                  <c:v>17</c:v>
                </c:pt>
                <c:pt idx="105">
                  <c:v>17</c:v>
                </c:pt>
                <c:pt idx="106">
                  <c:v>17</c:v>
                </c:pt>
                <c:pt idx="107">
                  <c:v>17</c:v>
                </c:pt>
                <c:pt idx="108">
                  <c:v>17</c:v>
                </c:pt>
                <c:pt idx="109">
                  <c:v>17</c:v>
                </c:pt>
                <c:pt idx="110">
                  <c:v>17</c:v>
                </c:pt>
                <c:pt idx="111">
                  <c:v>17</c:v>
                </c:pt>
                <c:pt idx="112">
                  <c:v>17</c:v>
                </c:pt>
                <c:pt idx="113">
                  <c:v>17</c:v>
                </c:pt>
                <c:pt idx="114">
                  <c:v>17</c:v>
                </c:pt>
                <c:pt idx="115">
                  <c:v>17</c:v>
                </c:pt>
                <c:pt idx="116">
                  <c:v>17</c:v>
                </c:pt>
                <c:pt idx="117">
                  <c:v>17</c:v>
                </c:pt>
                <c:pt idx="118">
                  <c:v>17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17</c:v>
                </c:pt>
                <c:pt idx="127">
                  <c:v>17</c:v>
                </c:pt>
                <c:pt idx="128">
                  <c:v>17</c:v>
                </c:pt>
                <c:pt idx="129">
                  <c:v>17</c:v>
                </c:pt>
                <c:pt idx="130">
                  <c:v>17</c:v>
                </c:pt>
                <c:pt idx="131">
                  <c:v>17</c:v>
                </c:pt>
                <c:pt idx="132">
                  <c:v>17</c:v>
                </c:pt>
                <c:pt idx="133">
                  <c:v>17</c:v>
                </c:pt>
                <c:pt idx="134">
                  <c:v>17</c:v>
                </c:pt>
                <c:pt idx="135">
                  <c:v>17</c:v>
                </c:pt>
                <c:pt idx="136">
                  <c:v>17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17</c:v>
                </c:pt>
                <c:pt idx="142">
                  <c:v>17</c:v>
                </c:pt>
                <c:pt idx="143">
                  <c:v>17</c:v>
                </c:pt>
                <c:pt idx="144">
                  <c:v>17</c:v>
                </c:pt>
                <c:pt idx="145">
                  <c:v>17</c:v>
                </c:pt>
                <c:pt idx="146">
                  <c:v>17</c:v>
                </c:pt>
                <c:pt idx="147">
                  <c:v>17</c:v>
                </c:pt>
                <c:pt idx="148">
                  <c:v>17</c:v>
                </c:pt>
                <c:pt idx="149">
                  <c:v>17</c:v>
                </c:pt>
                <c:pt idx="150">
                  <c:v>17</c:v>
                </c:pt>
                <c:pt idx="151">
                  <c:v>17</c:v>
                </c:pt>
                <c:pt idx="152">
                  <c:v>17</c:v>
                </c:pt>
                <c:pt idx="153">
                  <c:v>17</c:v>
                </c:pt>
                <c:pt idx="154">
                  <c:v>17</c:v>
                </c:pt>
                <c:pt idx="155">
                  <c:v>17</c:v>
                </c:pt>
                <c:pt idx="156">
                  <c:v>17</c:v>
                </c:pt>
                <c:pt idx="157">
                  <c:v>17</c:v>
                </c:pt>
                <c:pt idx="158">
                  <c:v>17</c:v>
                </c:pt>
                <c:pt idx="159">
                  <c:v>17</c:v>
                </c:pt>
                <c:pt idx="160">
                  <c:v>17</c:v>
                </c:pt>
                <c:pt idx="161">
                  <c:v>17</c:v>
                </c:pt>
                <c:pt idx="162">
                  <c:v>17</c:v>
                </c:pt>
                <c:pt idx="163">
                  <c:v>17</c:v>
                </c:pt>
                <c:pt idx="164">
                  <c:v>17</c:v>
                </c:pt>
                <c:pt idx="165">
                  <c:v>17</c:v>
                </c:pt>
                <c:pt idx="166">
                  <c:v>17</c:v>
                </c:pt>
                <c:pt idx="167">
                  <c:v>17</c:v>
                </c:pt>
                <c:pt idx="168">
                  <c:v>17</c:v>
                </c:pt>
                <c:pt idx="169">
                  <c:v>17</c:v>
                </c:pt>
                <c:pt idx="170">
                  <c:v>17</c:v>
                </c:pt>
                <c:pt idx="171">
                  <c:v>17</c:v>
                </c:pt>
                <c:pt idx="172">
                  <c:v>17</c:v>
                </c:pt>
                <c:pt idx="173">
                  <c:v>17</c:v>
                </c:pt>
                <c:pt idx="174">
                  <c:v>17</c:v>
                </c:pt>
                <c:pt idx="175">
                  <c:v>17</c:v>
                </c:pt>
                <c:pt idx="176">
                  <c:v>17</c:v>
                </c:pt>
                <c:pt idx="177">
                  <c:v>17</c:v>
                </c:pt>
                <c:pt idx="178">
                  <c:v>17</c:v>
                </c:pt>
                <c:pt idx="179">
                  <c:v>17</c:v>
                </c:pt>
                <c:pt idx="180">
                  <c:v>17</c:v>
                </c:pt>
                <c:pt idx="181">
                  <c:v>17</c:v>
                </c:pt>
                <c:pt idx="182">
                  <c:v>17</c:v>
                </c:pt>
                <c:pt idx="183">
                  <c:v>17</c:v>
                </c:pt>
                <c:pt idx="184">
                  <c:v>17</c:v>
                </c:pt>
                <c:pt idx="185">
                  <c:v>17</c:v>
                </c:pt>
                <c:pt idx="186">
                  <c:v>17</c:v>
                </c:pt>
                <c:pt idx="187">
                  <c:v>17</c:v>
                </c:pt>
                <c:pt idx="188">
                  <c:v>17</c:v>
                </c:pt>
                <c:pt idx="189">
                  <c:v>17</c:v>
                </c:pt>
                <c:pt idx="190">
                  <c:v>17</c:v>
                </c:pt>
                <c:pt idx="191">
                  <c:v>17</c:v>
                </c:pt>
                <c:pt idx="192">
                  <c:v>17</c:v>
                </c:pt>
                <c:pt idx="193">
                  <c:v>17</c:v>
                </c:pt>
                <c:pt idx="194">
                  <c:v>17</c:v>
                </c:pt>
                <c:pt idx="195">
                  <c:v>17</c:v>
                </c:pt>
                <c:pt idx="196">
                  <c:v>17</c:v>
                </c:pt>
                <c:pt idx="197">
                  <c:v>17</c:v>
                </c:pt>
                <c:pt idx="198">
                  <c:v>17</c:v>
                </c:pt>
                <c:pt idx="199">
                  <c:v>17</c:v>
                </c:pt>
                <c:pt idx="200">
                  <c:v>17</c:v>
                </c:pt>
                <c:pt idx="201">
                  <c:v>17</c:v>
                </c:pt>
                <c:pt idx="202">
                  <c:v>17</c:v>
                </c:pt>
                <c:pt idx="203">
                  <c:v>17</c:v>
                </c:pt>
                <c:pt idx="204">
                  <c:v>17</c:v>
                </c:pt>
                <c:pt idx="205">
                  <c:v>17</c:v>
                </c:pt>
                <c:pt idx="206">
                  <c:v>17</c:v>
                </c:pt>
                <c:pt idx="207">
                  <c:v>17</c:v>
                </c:pt>
                <c:pt idx="208">
                  <c:v>17</c:v>
                </c:pt>
                <c:pt idx="209">
                  <c:v>17</c:v>
                </c:pt>
                <c:pt idx="210">
                  <c:v>17</c:v>
                </c:pt>
                <c:pt idx="211">
                  <c:v>17</c:v>
                </c:pt>
                <c:pt idx="212">
                  <c:v>17</c:v>
                </c:pt>
                <c:pt idx="213">
                  <c:v>17</c:v>
                </c:pt>
                <c:pt idx="214">
                  <c:v>17</c:v>
                </c:pt>
                <c:pt idx="215">
                  <c:v>17</c:v>
                </c:pt>
                <c:pt idx="216">
                  <c:v>17</c:v>
                </c:pt>
                <c:pt idx="217">
                  <c:v>17</c:v>
                </c:pt>
                <c:pt idx="218">
                  <c:v>17</c:v>
                </c:pt>
                <c:pt idx="219">
                  <c:v>17</c:v>
                </c:pt>
                <c:pt idx="220">
                  <c:v>17</c:v>
                </c:pt>
                <c:pt idx="221">
                  <c:v>17</c:v>
                </c:pt>
                <c:pt idx="222">
                  <c:v>17</c:v>
                </c:pt>
                <c:pt idx="223">
                  <c:v>17</c:v>
                </c:pt>
                <c:pt idx="224">
                  <c:v>17</c:v>
                </c:pt>
                <c:pt idx="225">
                  <c:v>17</c:v>
                </c:pt>
                <c:pt idx="226">
                  <c:v>17</c:v>
                </c:pt>
                <c:pt idx="227">
                  <c:v>17</c:v>
                </c:pt>
                <c:pt idx="228">
                  <c:v>17</c:v>
                </c:pt>
                <c:pt idx="229">
                  <c:v>17</c:v>
                </c:pt>
                <c:pt idx="230">
                  <c:v>17</c:v>
                </c:pt>
                <c:pt idx="231">
                  <c:v>17</c:v>
                </c:pt>
                <c:pt idx="232">
                  <c:v>17</c:v>
                </c:pt>
                <c:pt idx="233">
                  <c:v>17</c:v>
                </c:pt>
                <c:pt idx="234">
                  <c:v>17</c:v>
                </c:pt>
                <c:pt idx="235">
                  <c:v>17</c:v>
                </c:pt>
                <c:pt idx="236">
                  <c:v>17</c:v>
                </c:pt>
                <c:pt idx="237">
                  <c:v>17</c:v>
                </c:pt>
                <c:pt idx="238">
                  <c:v>17</c:v>
                </c:pt>
                <c:pt idx="239">
                  <c:v>17</c:v>
                </c:pt>
                <c:pt idx="240">
                  <c:v>17</c:v>
                </c:pt>
                <c:pt idx="241">
                  <c:v>17</c:v>
                </c:pt>
                <c:pt idx="242">
                  <c:v>17</c:v>
                </c:pt>
                <c:pt idx="243">
                  <c:v>17</c:v>
                </c:pt>
                <c:pt idx="244">
                  <c:v>17</c:v>
                </c:pt>
                <c:pt idx="245">
                  <c:v>17</c:v>
                </c:pt>
                <c:pt idx="246">
                  <c:v>17</c:v>
                </c:pt>
                <c:pt idx="247">
                  <c:v>17</c:v>
                </c:pt>
                <c:pt idx="248">
                  <c:v>17</c:v>
                </c:pt>
                <c:pt idx="249">
                  <c:v>17</c:v>
                </c:pt>
                <c:pt idx="250">
                  <c:v>17</c:v>
                </c:pt>
                <c:pt idx="251">
                  <c:v>17</c:v>
                </c:pt>
                <c:pt idx="252">
                  <c:v>17</c:v>
                </c:pt>
                <c:pt idx="253">
                  <c:v>17</c:v>
                </c:pt>
                <c:pt idx="254">
                  <c:v>17</c:v>
                </c:pt>
                <c:pt idx="255">
                  <c:v>17</c:v>
                </c:pt>
                <c:pt idx="256">
                  <c:v>17</c:v>
                </c:pt>
                <c:pt idx="257">
                  <c:v>17</c:v>
                </c:pt>
                <c:pt idx="258">
                  <c:v>17</c:v>
                </c:pt>
                <c:pt idx="259">
                  <c:v>17</c:v>
                </c:pt>
                <c:pt idx="260">
                  <c:v>17</c:v>
                </c:pt>
                <c:pt idx="261">
                  <c:v>17</c:v>
                </c:pt>
                <c:pt idx="262">
                  <c:v>17</c:v>
                </c:pt>
                <c:pt idx="263">
                  <c:v>17</c:v>
                </c:pt>
                <c:pt idx="264">
                  <c:v>17</c:v>
                </c:pt>
                <c:pt idx="265">
                  <c:v>17</c:v>
                </c:pt>
                <c:pt idx="266">
                  <c:v>17</c:v>
                </c:pt>
                <c:pt idx="267">
                  <c:v>17</c:v>
                </c:pt>
                <c:pt idx="268">
                  <c:v>17</c:v>
                </c:pt>
                <c:pt idx="269">
                  <c:v>17</c:v>
                </c:pt>
                <c:pt idx="270">
                  <c:v>17</c:v>
                </c:pt>
                <c:pt idx="271">
                  <c:v>17</c:v>
                </c:pt>
                <c:pt idx="272">
                  <c:v>17</c:v>
                </c:pt>
                <c:pt idx="273">
                  <c:v>17</c:v>
                </c:pt>
                <c:pt idx="274">
                  <c:v>17</c:v>
                </c:pt>
                <c:pt idx="275">
                  <c:v>17</c:v>
                </c:pt>
                <c:pt idx="276">
                  <c:v>17</c:v>
                </c:pt>
                <c:pt idx="277">
                  <c:v>17</c:v>
                </c:pt>
                <c:pt idx="278">
                  <c:v>17</c:v>
                </c:pt>
                <c:pt idx="279">
                  <c:v>17</c:v>
                </c:pt>
                <c:pt idx="280">
                  <c:v>17</c:v>
                </c:pt>
                <c:pt idx="281">
                  <c:v>17</c:v>
                </c:pt>
                <c:pt idx="282">
                  <c:v>17</c:v>
                </c:pt>
                <c:pt idx="283">
                  <c:v>17</c:v>
                </c:pt>
                <c:pt idx="284">
                  <c:v>17</c:v>
                </c:pt>
                <c:pt idx="285">
                  <c:v>17</c:v>
                </c:pt>
                <c:pt idx="286">
                  <c:v>17</c:v>
                </c:pt>
                <c:pt idx="287">
                  <c:v>17</c:v>
                </c:pt>
                <c:pt idx="288">
                  <c:v>17</c:v>
                </c:pt>
                <c:pt idx="289">
                  <c:v>17</c:v>
                </c:pt>
                <c:pt idx="290">
                  <c:v>17</c:v>
                </c:pt>
                <c:pt idx="291">
                  <c:v>17</c:v>
                </c:pt>
                <c:pt idx="292">
                  <c:v>17</c:v>
                </c:pt>
                <c:pt idx="293">
                  <c:v>17</c:v>
                </c:pt>
                <c:pt idx="294">
                  <c:v>17</c:v>
                </c:pt>
                <c:pt idx="295">
                  <c:v>17</c:v>
                </c:pt>
                <c:pt idx="296">
                  <c:v>17</c:v>
                </c:pt>
                <c:pt idx="297">
                  <c:v>17</c:v>
                </c:pt>
                <c:pt idx="298">
                  <c:v>17</c:v>
                </c:pt>
                <c:pt idx="299">
                  <c:v>17</c:v>
                </c:pt>
                <c:pt idx="300">
                  <c:v>17</c:v>
                </c:pt>
                <c:pt idx="301">
                  <c:v>17</c:v>
                </c:pt>
                <c:pt idx="302">
                  <c:v>17</c:v>
                </c:pt>
                <c:pt idx="303">
                  <c:v>17</c:v>
                </c:pt>
                <c:pt idx="304">
                  <c:v>17</c:v>
                </c:pt>
                <c:pt idx="305">
                  <c:v>17</c:v>
                </c:pt>
                <c:pt idx="306">
                  <c:v>17</c:v>
                </c:pt>
                <c:pt idx="307">
                  <c:v>17</c:v>
                </c:pt>
                <c:pt idx="308">
                  <c:v>17</c:v>
                </c:pt>
                <c:pt idx="309">
                  <c:v>17</c:v>
                </c:pt>
                <c:pt idx="310">
                  <c:v>17</c:v>
                </c:pt>
                <c:pt idx="311">
                  <c:v>17</c:v>
                </c:pt>
                <c:pt idx="312">
                  <c:v>17</c:v>
                </c:pt>
                <c:pt idx="313">
                  <c:v>17</c:v>
                </c:pt>
                <c:pt idx="314">
                  <c:v>17</c:v>
                </c:pt>
                <c:pt idx="315">
                  <c:v>17</c:v>
                </c:pt>
                <c:pt idx="316">
                  <c:v>17</c:v>
                </c:pt>
                <c:pt idx="317">
                  <c:v>17</c:v>
                </c:pt>
                <c:pt idx="318">
                  <c:v>17</c:v>
                </c:pt>
                <c:pt idx="319">
                  <c:v>17</c:v>
                </c:pt>
                <c:pt idx="320">
                  <c:v>17</c:v>
                </c:pt>
                <c:pt idx="321">
                  <c:v>17</c:v>
                </c:pt>
                <c:pt idx="322">
                  <c:v>17</c:v>
                </c:pt>
                <c:pt idx="323">
                  <c:v>17</c:v>
                </c:pt>
                <c:pt idx="324">
                  <c:v>17</c:v>
                </c:pt>
                <c:pt idx="325">
                  <c:v>17</c:v>
                </c:pt>
                <c:pt idx="326">
                  <c:v>17</c:v>
                </c:pt>
                <c:pt idx="327">
                  <c:v>17</c:v>
                </c:pt>
                <c:pt idx="328">
                  <c:v>17</c:v>
                </c:pt>
                <c:pt idx="329">
                  <c:v>17</c:v>
                </c:pt>
                <c:pt idx="330">
                  <c:v>17</c:v>
                </c:pt>
                <c:pt idx="331">
                  <c:v>17</c:v>
                </c:pt>
                <c:pt idx="332">
                  <c:v>17</c:v>
                </c:pt>
                <c:pt idx="333">
                  <c:v>17</c:v>
                </c:pt>
                <c:pt idx="334">
                  <c:v>17</c:v>
                </c:pt>
                <c:pt idx="335">
                  <c:v>17</c:v>
                </c:pt>
                <c:pt idx="336">
                  <c:v>17</c:v>
                </c:pt>
                <c:pt idx="337">
                  <c:v>17</c:v>
                </c:pt>
                <c:pt idx="338">
                  <c:v>17</c:v>
                </c:pt>
                <c:pt idx="339">
                  <c:v>17</c:v>
                </c:pt>
                <c:pt idx="340">
                  <c:v>17</c:v>
                </c:pt>
                <c:pt idx="341">
                  <c:v>17</c:v>
                </c:pt>
                <c:pt idx="342">
                  <c:v>17</c:v>
                </c:pt>
                <c:pt idx="343">
                  <c:v>17</c:v>
                </c:pt>
                <c:pt idx="344">
                  <c:v>17</c:v>
                </c:pt>
                <c:pt idx="345">
                  <c:v>17</c:v>
                </c:pt>
                <c:pt idx="346">
                  <c:v>17</c:v>
                </c:pt>
                <c:pt idx="347">
                  <c:v>17</c:v>
                </c:pt>
                <c:pt idx="348">
                  <c:v>17</c:v>
                </c:pt>
                <c:pt idx="349">
                  <c:v>17</c:v>
                </c:pt>
                <c:pt idx="350">
                  <c:v>17</c:v>
                </c:pt>
                <c:pt idx="351">
                  <c:v>17</c:v>
                </c:pt>
                <c:pt idx="352">
                  <c:v>17</c:v>
                </c:pt>
                <c:pt idx="353">
                  <c:v>17</c:v>
                </c:pt>
                <c:pt idx="354">
                  <c:v>17</c:v>
                </c:pt>
                <c:pt idx="355">
                  <c:v>17</c:v>
                </c:pt>
                <c:pt idx="356">
                  <c:v>17</c:v>
                </c:pt>
                <c:pt idx="357">
                  <c:v>17</c:v>
                </c:pt>
                <c:pt idx="358">
                  <c:v>17</c:v>
                </c:pt>
                <c:pt idx="359">
                  <c:v>17</c:v>
                </c:pt>
                <c:pt idx="360">
                  <c:v>17</c:v>
                </c:pt>
                <c:pt idx="361">
                  <c:v>17</c:v>
                </c:pt>
                <c:pt idx="362">
                  <c:v>17</c:v>
                </c:pt>
                <c:pt idx="363">
                  <c:v>17</c:v>
                </c:pt>
                <c:pt idx="364">
                  <c:v>17</c:v>
                </c:pt>
                <c:pt idx="365">
                  <c:v>17</c:v>
                </c:pt>
                <c:pt idx="366">
                  <c:v>17</c:v>
                </c:pt>
                <c:pt idx="367">
                  <c:v>17</c:v>
                </c:pt>
                <c:pt idx="368">
                  <c:v>17</c:v>
                </c:pt>
                <c:pt idx="369">
                  <c:v>17</c:v>
                </c:pt>
                <c:pt idx="370">
                  <c:v>17</c:v>
                </c:pt>
                <c:pt idx="371">
                  <c:v>17</c:v>
                </c:pt>
                <c:pt idx="372">
                  <c:v>17</c:v>
                </c:pt>
                <c:pt idx="373">
                  <c:v>17</c:v>
                </c:pt>
                <c:pt idx="374">
                  <c:v>17</c:v>
                </c:pt>
                <c:pt idx="375">
                  <c:v>17</c:v>
                </c:pt>
                <c:pt idx="376">
                  <c:v>17</c:v>
                </c:pt>
                <c:pt idx="377">
                  <c:v>17</c:v>
                </c:pt>
                <c:pt idx="378">
                  <c:v>17</c:v>
                </c:pt>
                <c:pt idx="379">
                  <c:v>17</c:v>
                </c:pt>
                <c:pt idx="380">
                  <c:v>17</c:v>
                </c:pt>
                <c:pt idx="381">
                  <c:v>17</c:v>
                </c:pt>
                <c:pt idx="382">
                  <c:v>17</c:v>
                </c:pt>
                <c:pt idx="383">
                  <c:v>17</c:v>
                </c:pt>
                <c:pt idx="384">
                  <c:v>17</c:v>
                </c:pt>
                <c:pt idx="385">
                  <c:v>17</c:v>
                </c:pt>
                <c:pt idx="386">
                  <c:v>17</c:v>
                </c:pt>
                <c:pt idx="387">
                  <c:v>17</c:v>
                </c:pt>
                <c:pt idx="388">
                  <c:v>17</c:v>
                </c:pt>
                <c:pt idx="389">
                  <c:v>17</c:v>
                </c:pt>
                <c:pt idx="390">
                  <c:v>17</c:v>
                </c:pt>
                <c:pt idx="391">
                  <c:v>17</c:v>
                </c:pt>
                <c:pt idx="392">
                  <c:v>17</c:v>
                </c:pt>
                <c:pt idx="393">
                  <c:v>17</c:v>
                </c:pt>
                <c:pt idx="394">
                  <c:v>17</c:v>
                </c:pt>
                <c:pt idx="395">
                  <c:v>17</c:v>
                </c:pt>
                <c:pt idx="396">
                  <c:v>17</c:v>
                </c:pt>
                <c:pt idx="397">
                  <c:v>17</c:v>
                </c:pt>
                <c:pt idx="398">
                  <c:v>17</c:v>
                </c:pt>
                <c:pt idx="399">
                  <c:v>17</c:v>
                </c:pt>
                <c:pt idx="400">
                  <c:v>17</c:v>
                </c:pt>
                <c:pt idx="401">
                  <c:v>17</c:v>
                </c:pt>
                <c:pt idx="402">
                  <c:v>17</c:v>
                </c:pt>
                <c:pt idx="403">
                  <c:v>17</c:v>
                </c:pt>
                <c:pt idx="404">
                  <c:v>17</c:v>
                </c:pt>
                <c:pt idx="405">
                  <c:v>17</c:v>
                </c:pt>
                <c:pt idx="406">
                  <c:v>17</c:v>
                </c:pt>
                <c:pt idx="407">
                  <c:v>17</c:v>
                </c:pt>
                <c:pt idx="408">
                  <c:v>17</c:v>
                </c:pt>
                <c:pt idx="409">
                  <c:v>17</c:v>
                </c:pt>
                <c:pt idx="410">
                  <c:v>17</c:v>
                </c:pt>
                <c:pt idx="411">
                  <c:v>17</c:v>
                </c:pt>
                <c:pt idx="412">
                  <c:v>17</c:v>
                </c:pt>
                <c:pt idx="413">
                  <c:v>17</c:v>
                </c:pt>
                <c:pt idx="414">
                  <c:v>17</c:v>
                </c:pt>
                <c:pt idx="415">
                  <c:v>17</c:v>
                </c:pt>
                <c:pt idx="416">
                  <c:v>17</c:v>
                </c:pt>
                <c:pt idx="417">
                  <c:v>17</c:v>
                </c:pt>
                <c:pt idx="418">
                  <c:v>17</c:v>
                </c:pt>
                <c:pt idx="419">
                  <c:v>17</c:v>
                </c:pt>
                <c:pt idx="420">
                  <c:v>17</c:v>
                </c:pt>
                <c:pt idx="421">
                  <c:v>17</c:v>
                </c:pt>
                <c:pt idx="422">
                  <c:v>17</c:v>
                </c:pt>
                <c:pt idx="423">
                  <c:v>17</c:v>
                </c:pt>
                <c:pt idx="424">
                  <c:v>17</c:v>
                </c:pt>
                <c:pt idx="425">
                  <c:v>17</c:v>
                </c:pt>
                <c:pt idx="426">
                  <c:v>17</c:v>
                </c:pt>
                <c:pt idx="427">
                  <c:v>17</c:v>
                </c:pt>
                <c:pt idx="428">
                  <c:v>17</c:v>
                </c:pt>
                <c:pt idx="429">
                  <c:v>17</c:v>
                </c:pt>
                <c:pt idx="430">
                  <c:v>17</c:v>
                </c:pt>
                <c:pt idx="431">
                  <c:v>17</c:v>
                </c:pt>
                <c:pt idx="432">
                  <c:v>17</c:v>
                </c:pt>
                <c:pt idx="433">
                  <c:v>17</c:v>
                </c:pt>
                <c:pt idx="434">
                  <c:v>17</c:v>
                </c:pt>
                <c:pt idx="435">
                  <c:v>17</c:v>
                </c:pt>
                <c:pt idx="436">
                  <c:v>17</c:v>
                </c:pt>
                <c:pt idx="437">
                  <c:v>17</c:v>
                </c:pt>
                <c:pt idx="438">
                  <c:v>17</c:v>
                </c:pt>
                <c:pt idx="439">
                  <c:v>17</c:v>
                </c:pt>
                <c:pt idx="440">
                  <c:v>17</c:v>
                </c:pt>
                <c:pt idx="441">
                  <c:v>17</c:v>
                </c:pt>
                <c:pt idx="442">
                  <c:v>17</c:v>
                </c:pt>
                <c:pt idx="443">
                  <c:v>17</c:v>
                </c:pt>
                <c:pt idx="444">
                  <c:v>17</c:v>
                </c:pt>
                <c:pt idx="445">
                  <c:v>17</c:v>
                </c:pt>
                <c:pt idx="446">
                  <c:v>17</c:v>
                </c:pt>
                <c:pt idx="447">
                  <c:v>17</c:v>
                </c:pt>
                <c:pt idx="448">
                  <c:v>17</c:v>
                </c:pt>
                <c:pt idx="449">
                  <c:v>17</c:v>
                </c:pt>
                <c:pt idx="450">
                  <c:v>17</c:v>
                </c:pt>
                <c:pt idx="451">
                  <c:v>17</c:v>
                </c:pt>
                <c:pt idx="452">
                  <c:v>17</c:v>
                </c:pt>
                <c:pt idx="453">
                  <c:v>17</c:v>
                </c:pt>
                <c:pt idx="454">
                  <c:v>17</c:v>
                </c:pt>
                <c:pt idx="455">
                  <c:v>17</c:v>
                </c:pt>
                <c:pt idx="456">
                  <c:v>17</c:v>
                </c:pt>
                <c:pt idx="457">
                  <c:v>17</c:v>
                </c:pt>
                <c:pt idx="458">
                  <c:v>17</c:v>
                </c:pt>
                <c:pt idx="459">
                  <c:v>17</c:v>
                </c:pt>
                <c:pt idx="460">
                  <c:v>17</c:v>
                </c:pt>
                <c:pt idx="461">
                  <c:v>17</c:v>
                </c:pt>
                <c:pt idx="462">
                  <c:v>17</c:v>
                </c:pt>
                <c:pt idx="463">
                  <c:v>17</c:v>
                </c:pt>
                <c:pt idx="464">
                  <c:v>17</c:v>
                </c:pt>
                <c:pt idx="465">
                  <c:v>17</c:v>
                </c:pt>
                <c:pt idx="466">
                  <c:v>17</c:v>
                </c:pt>
                <c:pt idx="467">
                  <c:v>17</c:v>
                </c:pt>
                <c:pt idx="468">
                  <c:v>17</c:v>
                </c:pt>
                <c:pt idx="469">
                  <c:v>17</c:v>
                </c:pt>
                <c:pt idx="470">
                  <c:v>17</c:v>
                </c:pt>
                <c:pt idx="471">
                  <c:v>17</c:v>
                </c:pt>
                <c:pt idx="472">
                  <c:v>17</c:v>
                </c:pt>
                <c:pt idx="473">
                  <c:v>17</c:v>
                </c:pt>
                <c:pt idx="474">
                  <c:v>17</c:v>
                </c:pt>
                <c:pt idx="475">
                  <c:v>17</c:v>
                </c:pt>
                <c:pt idx="476">
                  <c:v>17</c:v>
                </c:pt>
                <c:pt idx="477">
                  <c:v>17</c:v>
                </c:pt>
                <c:pt idx="478">
                  <c:v>17</c:v>
                </c:pt>
                <c:pt idx="479">
                  <c:v>17</c:v>
                </c:pt>
                <c:pt idx="480">
                  <c:v>17</c:v>
                </c:pt>
                <c:pt idx="481">
                  <c:v>17</c:v>
                </c:pt>
                <c:pt idx="482">
                  <c:v>17</c:v>
                </c:pt>
                <c:pt idx="483">
                  <c:v>17</c:v>
                </c:pt>
                <c:pt idx="484">
                  <c:v>17</c:v>
                </c:pt>
                <c:pt idx="485">
                  <c:v>17</c:v>
                </c:pt>
                <c:pt idx="486">
                  <c:v>17</c:v>
                </c:pt>
                <c:pt idx="487">
                  <c:v>17</c:v>
                </c:pt>
                <c:pt idx="488">
                  <c:v>17</c:v>
                </c:pt>
                <c:pt idx="489">
                  <c:v>17</c:v>
                </c:pt>
                <c:pt idx="490">
                  <c:v>17</c:v>
                </c:pt>
                <c:pt idx="491">
                  <c:v>17</c:v>
                </c:pt>
                <c:pt idx="492">
                  <c:v>17</c:v>
                </c:pt>
                <c:pt idx="493">
                  <c:v>17</c:v>
                </c:pt>
                <c:pt idx="494">
                  <c:v>17</c:v>
                </c:pt>
                <c:pt idx="495">
                  <c:v>17</c:v>
                </c:pt>
                <c:pt idx="496">
                  <c:v>17</c:v>
                </c:pt>
                <c:pt idx="497">
                  <c:v>17</c:v>
                </c:pt>
                <c:pt idx="498">
                  <c:v>17</c:v>
                </c:pt>
                <c:pt idx="499">
                  <c:v>17</c:v>
                </c:pt>
                <c:pt idx="500">
                  <c:v>17</c:v>
                </c:pt>
                <c:pt idx="501">
                  <c:v>17</c:v>
                </c:pt>
                <c:pt idx="502">
                  <c:v>17</c:v>
                </c:pt>
                <c:pt idx="503">
                  <c:v>17</c:v>
                </c:pt>
                <c:pt idx="504">
                  <c:v>17</c:v>
                </c:pt>
                <c:pt idx="505">
                  <c:v>17</c:v>
                </c:pt>
                <c:pt idx="506">
                  <c:v>17</c:v>
                </c:pt>
                <c:pt idx="507">
                  <c:v>17</c:v>
                </c:pt>
                <c:pt idx="508">
                  <c:v>17</c:v>
                </c:pt>
                <c:pt idx="509">
                  <c:v>17</c:v>
                </c:pt>
                <c:pt idx="510">
                  <c:v>17</c:v>
                </c:pt>
                <c:pt idx="511">
                  <c:v>17</c:v>
                </c:pt>
                <c:pt idx="512">
                  <c:v>17</c:v>
                </c:pt>
                <c:pt idx="513">
                  <c:v>17</c:v>
                </c:pt>
                <c:pt idx="514">
                  <c:v>17</c:v>
                </c:pt>
                <c:pt idx="515">
                  <c:v>17</c:v>
                </c:pt>
                <c:pt idx="516">
                  <c:v>17</c:v>
                </c:pt>
                <c:pt idx="517">
                  <c:v>17</c:v>
                </c:pt>
                <c:pt idx="518">
                  <c:v>17</c:v>
                </c:pt>
                <c:pt idx="519">
                  <c:v>17</c:v>
                </c:pt>
                <c:pt idx="520">
                  <c:v>17</c:v>
                </c:pt>
                <c:pt idx="521">
                  <c:v>17</c:v>
                </c:pt>
                <c:pt idx="522">
                  <c:v>17</c:v>
                </c:pt>
                <c:pt idx="523">
                  <c:v>17</c:v>
                </c:pt>
                <c:pt idx="524">
                  <c:v>17</c:v>
                </c:pt>
                <c:pt idx="525">
                  <c:v>17</c:v>
                </c:pt>
                <c:pt idx="526">
                  <c:v>17</c:v>
                </c:pt>
                <c:pt idx="527">
                  <c:v>17</c:v>
                </c:pt>
                <c:pt idx="528">
                  <c:v>17</c:v>
                </c:pt>
                <c:pt idx="529">
                  <c:v>17</c:v>
                </c:pt>
                <c:pt idx="530">
                  <c:v>17</c:v>
                </c:pt>
                <c:pt idx="531">
                  <c:v>17</c:v>
                </c:pt>
                <c:pt idx="532">
                  <c:v>17</c:v>
                </c:pt>
                <c:pt idx="533">
                  <c:v>17</c:v>
                </c:pt>
                <c:pt idx="534">
                  <c:v>17</c:v>
                </c:pt>
                <c:pt idx="535">
                  <c:v>17</c:v>
                </c:pt>
                <c:pt idx="536">
                  <c:v>17</c:v>
                </c:pt>
                <c:pt idx="537">
                  <c:v>17</c:v>
                </c:pt>
                <c:pt idx="538">
                  <c:v>17</c:v>
                </c:pt>
                <c:pt idx="539">
                  <c:v>17</c:v>
                </c:pt>
                <c:pt idx="540">
                  <c:v>17</c:v>
                </c:pt>
                <c:pt idx="541">
                  <c:v>17</c:v>
                </c:pt>
                <c:pt idx="542">
                  <c:v>17</c:v>
                </c:pt>
                <c:pt idx="543">
                  <c:v>17</c:v>
                </c:pt>
                <c:pt idx="544">
                  <c:v>17</c:v>
                </c:pt>
                <c:pt idx="545">
                  <c:v>17</c:v>
                </c:pt>
                <c:pt idx="546">
                  <c:v>17</c:v>
                </c:pt>
                <c:pt idx="547">
                  <c:v>17</c:v>
                </c:pt>
                <c:pt idx="548">
                  <c:v>17</c:v>
                </c:pt>
                <c:pt idx="549">
                  <c:v>17</c:v>
                </c:pt>
                <c:pt idx="550">
                  <c:v>17</c:v>
                </c:pt>
                <c:pt idx="551">
                  <c:v>17</c:v>
                </c:pt>
                <c:pt idx="552">
                  <c:v>17</c:v>
                </c:pt>
                <c:pt idx="553">
                  <c:v>17</c:v>
                </c:pt>
                <c:pt idx="554">
                  <c:v>17</c:v>
                </c:pt>
                <c:pt idx="555">
                  <c:v>17</c:v>
                </c:pt>
                <c:pt idx="556">
                  <c:v>17</c:v>
                </c:pt>
                <c:pt idx="557">
                  <c:v>17</c:v>
                </c:pt>
                <c:pt idx="558">
                  <c:v>17</c:v>
                </c:pt>
                <c:pt idx="559">
                  <c:v>17</c:v>
                </c:pt>
                <c:pt idx="560">
                  <c:v>17</c:v>
                </c:pt>
                <c:pt idx="561">
                  <c:v>17</c:v>
                </c:pt>
                <c:pt idx="562">
                  <c:v>17</c:v>
                </c:pt>
                <c:pt idx="563">
                  <c:v>17</c:v>
                </c:pt>
                <c:pt idx="564">
                  <c:v>17</c:v>
                </c:pt>
                <c:pt idx="565">
                  <c:v>17</c:v>
                </c:pt>
                <c:pt idx="566">
                  <c:v>17</c:v>
                </c:pt>
                <c:pt idx="567">
                  <c:v>17</c:v>
                </c:pt>
                <c:pt idx="568">
                  <c:v>17</c:v>
                </c:pt>
                <c:pt idx="569">
                  <c:v>17</c:v>
                </c:pt>
                <c:pt idx="570">
                  <c:v>17</c:v>
                </c:pt>
                <c:pt idx="571">
                  <c:v>17</c:v>
                </c:pt>
                <c:pt idx="572">
                  <c:v>17</c:v>
                </c:pt>
                <c:pt idx="573">
                  <c:v>17</c:v>
                </c:pt>
                <c:pt idx="574">
                  <c:v>17</c:v>
                </c:pt>
                <c:pt idx="575">
                  <c:v>17</c:v>
                </c:pt>
                <c:pt idx="576">
                  <c:v>17</c:v>
                </c:pt>
                <c:pt idx="577">
                  <c:v>17</c:v>
                </c:pt>
                <c:pt idx="578">
                  <c:v>17</c:v>
                </c:pt>
                <c:pt idx="579">
                  <c:v>17</c:v>
                </c:pt>
                <c:pt idx="580">
                  <c:v>17</c:v>
                </c:pt>
                <c:pt idx="581">
                  <c:v>17</c:v>
                </c:pt>
                <c:pt idx="582">
                  <c:v>17</c:v>
                </c:pt>
                <c:pt idx="583">
                  <c:v>17</c:v>
                </c:pt>
                <c:pt idx="584">
                  <c:v>17</c:v>
                </c:pt>
                <c:pt idx="585">
                  <c:v>17</c:v>
                </c:pt>
                <c:pt idx="586">
                  <c:v>17</c:v>
                </c:pt>
                <c:pt idx="587">
                  <c:v>17</c:v>
                </c:pt>
                <c:pt idx="588">
                  <c:v>17</c:v>
                </c:pt>
                <c:pt idx="589">
                  <c:v>17</c:v>
                </c:pt>
                <c:pt idx="590">
                  <c:v>17</c:v>
                </c:pt>
                <c:pt idx="591">
                  <c:v>17</c:v>
                </c:pt>
                <c:pt idx="592">
                  <c:v>17</c:v>
                </c:pt>
                <c:pt idx="593">
                  <c:v>17</c:v>
                </c:pt>
                <c:pt idx="594">
                  <c:v>17</c:v>
                </c:pt>
                <c:pt idx="595">
                  <c:v>17</c:v>
                </c:pt>
                <c:pt idx="596">
                  <c:v>17</c:v>
                </c:pt>
                <c:pt idx="597">
                  <c:v>17</c:v>
                </c:pt>
                <c:pt idx="598">
                  <c:v>17</c:v>
                </c:pt>
                <c:pt idx="599">
                  <c:v>17</c:v>
                </c:pt>
                <c:pt idx="600">
                  <c:v>17</c:v>
                </c:pt>
                <c:pt idx="601">
                  <c:v>17</c:v>
                </c:pt>
                <c:pt idx="602">
                  <c:v>17</c:v>
                </c:pt>
                <c:pt idx="603">
                  <c:v>17</c:v>
                </c:pt>
                <c:pt idx="604">
                  <c:v>17</c:v>
                </c:pt>
                <c:pt idx="605">
                  <c:v>17</c:v>
                </c:pt>
                <c:pt idx="606">
                  <c:v>17</c:v>
                </c:pt>
                <c:pt idx="607">
                  <c:v>17</c:v>
                </c:pt>
                <c:pt idx="608">
                  <c:v>17</c:v>
                </c:pt>
                <c:pt idx="609">
                  <c:v>17</c:v>
                </c:pt>
                <c:pt idx="610">
                  <c:v>17</c:v>
                </c:pt>
                <c:pt idx="611">
                  <c:v>17</c:v>
                </c:pt>
                <c:pt idx="612">
                  <c:v>17</c:v>
                </c:pt>
                <c:pt idx="613">
                  <c:v>17</c:v>
                </c:pt>
                <c:pt idx="614">
                  <c:v>17</c:v>
                </c:pt>
                <c:pt idx="615">
                  <c:v>17</c:v>
                </c:pt>
                <c:pt idx="616">
                  <c:v>17</c:v>
                </c:pt>
                <c:pt idx="617">
                  <c:v>17</c:v>
                </c:pt>
                <c:pt idx="618">
                  <c:v>17</c:v>
                </c:pt>
                <c:pt idx="619">
                  <c:v>17</c:v>
                </c:pt>
                <c:pt idx="620">
                  <c:v>17</c:v>
                </c:pt>
                <c:pt idx="621">
                  <c:v>17</c:v>
                </c:pt>
                <c:pt idx="622">
                  <c:v>17</c:v>
                </c:pt>
                <c:pt idx="623">
                  <c:v>17</c:v>
                </c:pt>
                <c:pt idx="624">
                  <c:v>17</c:v>
                </c:pt>
                <c:pt idx="625">
                  <c:v>17</c:v>
                </c:pt>
                <c:pt idx="626">
                  <c:v>17</c:v>
                </c:pt>
                <c:pt idx="627">
                  <c:v>17</c:v>
                </c:pt>
                <c:pt idx="628">
                  <c:v>17</c:v>
                </c:pt>
                <c:pt idx="629">
                  <c:v>17</c:v>
                </c:pt>
                <c:pt idx="630">
                  <c:v>17</c:v>
                </c:pt>
                <c:pt idx="631">
                  <c:v>17</c:v>
                </c:pt>
                <c:pt idx="632">
                  <c:v>17</c:v>
                </c:pt>
                <c:pt idx="633">
                  <c:v>17</c:v>
                </c:pt>
                <c:pt idx="634">
                  <c:v>17</c:v>
                </c:pt>
                <c:pt idx="635">
                  <c:v>17</c:v>
                </c:pt>
                <c:pt idx="636">
                  <c:v>17</c:v>
                </c:pt>
                <c:pt idx="637">
                  <c:v>17</c:v>
                </c:pt>
                <c:pt idx="638">
                  <c:v>17</c:v>
                </c:pt>
                <c:pt idx="639">
                  <c:v>17</c:v>
                </c:pt>
                <c:pt idx="640">
                  <c:v>17</c:v>
                </c:pt>
                <c:pt idx="641">
                  <c:v>17</c:v>
                </c:pt>
                <c:pt idx="642">
                  <c:v>17</c:v>
                </c:pt>
                <c:pt idx="643">
                  <c:v>17</c:v>
                </c:pt>
                <c:pt idx="644">
                  <c:v>17</c:v>
                </c:pt>
                <c:pt idx="645">
                  <c:v>17</c:v>
                </c:pt>
                <c:pt idx="646">
                  <c:v>17</c:v>
                </c:pt>
                <c:pt idx="647">
                  <c:v>17</c:v>
                </c:pt>
                <c:pt idx="648">
                  <c:v>17</c:v>
                </c:pt>
                <c:pt idx="649">
                  <c:v>17</c:v>
                </c:pt>
                <c:pt idx="650">
                  <c:v>17</c:v>
                </c:pt>
                <c:pt idx="651">
                  <c:v>17</c:v>
                </c:pt>
                <c:pt idx="652">
                  <c:v>17</c:v>
                </c:pt>
                <c:pt idx="653">
                  <c:v>17</c:v>
                </c:pt>
                <c:pt idx="654">
                  <c:v>17</c:v>
                </c:pt>
                <c:pt idx="655">
                  <c:v>17</c:v>
                </c:pt>
                <c:pt idx="656">
                  <c:v>17</c:v>
                </c:pt>
                <c:pt idx="657">
                  <c:v>17</c:v>
                </c:pt>
                <c:pt idx="658">
                  <c:v>17</c:v>
                </c:pt>
                <c:pt idx="659">
                  <c:v>17</c:v>
                </c:pt>
                <c:pt idx="660">
                  <c:v>17</c:v>
                </c:pt>
                <c:pt idx="661">
                  <c:v>17</c:v>
                </c:pt>
                <c:pt idx="662">
                  <c:v>17</c:v>
                </c:pt>
                <c:pt idx="663">
                  <c:v>17</c:v>
                </c:pt>
                <c:pt idx="664">
                  <c:v>17</c:v>
                </c:pt>
                <c:pt idx="665">
                  <c:v>17</c:v>
                </c:pt>
                <c:pt idx="666">
                  <c:v>17</c:v>
                </c:pt>
                <c:pt idx="667">
                  <c:v>17</c:v>
                </c:pt>
                <c:pt idx="668">
                  <c:v>17</c:v>
                </c:pt>
                <c:pt idx="669">
                  <c:v>17</c:v>
                </c:pt>
                <c:pt idx="670">
                  <c:v>17</c:v>
                </c:pt>
                <c:pt idx="671">
                  <c:v>17</c:v>
                </c:pt>
                <c:pt idx="672">
                  <c:v>17</c:v>
                </c:pt>
                <c:pt idx="673">
                  <c:v>17</c:v>
                </c:pt>
                <c:pt idx="674">
                  <c:v>17</c:v>
                </c:pt>
                <c:pt idx="675">
                  <c:v>17</c:v>
                </c:pt>
                <c:pt idx="676">
                  <c:v>17</c:v>
                </c:pt>
                <c:pt idx="677">
                  <c:v>17</c:v>
                </c:pt>
                <c:pt idx="678">
                  <c:v>17</c:v>
                </c:pt>
                <c:pt idx="679">
                  <c:v>17</c:v>
                </c:pt>
                <c:pt idx="680">
                  <c:v>17</c:v>
                </c:pt>
                <c:pt idx="681">
                  <c:v>17</c:v>
                </c:pt>
                <c:pt idx="682">
                  <c:v>17</c:v>
                </c:pt>
                <c:pt idx="683">
                  <c:v>17</c:v>
                </c:pt>
                <c:pt idx="684">
                  <c:v>17</c:v>
                </c:pt>
                <c:pt idx="685">
                  <c:v>17</c:v>
                </c:pt>
                <c:pt idx="686">
                  <c:v>17</c:v>
                </c:pt>
                <c:pt idx="687">
                  <c:v>17</c:v>
                </c:pt>
                <c:pt idx="688">
                  <c:v>17</c:v>
                </c:pt>
                <c:pt idx="689">
                  <c:v>17</c:v>
                </c:pt>
                <c:pt idx="690">
                  <c:v>17</c:v>
                </c:pt>
                <c:pt idx="691">
                  <c:v>17</c:v>
                </c:pt>
                <c:pt idx="692">
                  <c:v>17</c:v>
                </c:pt>
                <c:pt idx="693">
                  <c:v>17</c:v>
                </c:pt>
                <c:pt idx="694">
                  <c:v>17</c:v>
                </c:pt>
                <c:pt idx="695">
                  <c:v>17</c:v>
                </c:pt>
                <c:pt idx="696">
                  <c:v>17</c:v>
                </c:pt>
                <c:pt idx="697">
                  <c:v>17</c:v>
                </c:pt>
                <c:pt idx="698">
                  <c:v>17</c:v>
                </c:pt>
                <c:pt idx="699">
                  <c:v>17</c:v>
                </c:pt>
                <c:pt idx="700">
                  <c:v>17</c:v>
                </c:pt>
                <c:pt idx="701">
                  <c:v>17</c:v>
                </c:pt>
                <c:pt idx="702">
                  <c:v>17</c:v>
                </c:pt>
                <c:pt idx="703">
                  <c:v>17</c:v>
                </c:pt>
                <c:pt idx="704">
                  <c:v>17</c:v>
                </c:pt>
                <c:pt idx="705">
                  <c:v>17</c:v>
                </c:pt>
                <c:pt idx="706">
                  <c:v>17</c:v>
                </c:pt>
                <c:pt idx="707">
                  <c:v>17</c:v>
                </c:pt>
                <c:pt idx="708">
                  <c:v>17</c:v>
                </c:pt>
                <c:pt idx="709">
                  <c:v>17</c:v>
                </c:pt>
                <c:pt idx="710">
                  <c:v>17</c:v>
                </c:pt>
                <c:pt idx="711">
                  <c:v>17</c:v>
                </c:pt>
                <c:pt idx="712">
                  <c:v>17</c:v>
                </c:pt>
                <c:pt idx="713">
                  <c:v>17</c:v>
                </c:pt>
                <c:pt idx="714">
                  <c:v>17</c:v>
                </c:pt>
                <c:pt idx="715">
                  <c:v>17</c:v>
                </c:pt>
                <c:pt idx="716">
                  <c:v>17</c:v>
                </c:pt>
                <c:pt idx="717">
                  <c:v>17</c:v>
                </c:pt>
                <c:pt idx="718">
                  <c:v>17</c:v>
                </c:pt>
                <c:pt idx="719">
                  <c:v>17</c:v>
                </c:pt>
                <c:pt idx="720">
                  <c:v>17</c:v>
                </c:pt>
                <c:pt idx="721">
                  <c:v>17</c:v>
                </c:pt>
                <c:pt idx="722">
                  <c:v>17</c:v>
                </c:pt>
                <c:pt idx="723">
                  <c:v>17</c:v>
                </c:pt>
                <c:pt idx="724">
                  <c:v>17</c:v>
                </c:pt>
                <c:pt idx="725">
                  <c:v>17</c:v>
                </c:pt>
                <c:pt idx="726">
                  <c:v>17</c:v>
                </c:pt>
                <c:pt idx="727">
                  <c:v>17</c:v>
                </c:pt>
                <c:pt idx="728">
                  <c:v>17</c:v>
                </c:pt>
                <c:pt idx="729">
                  <c:v>17</c:v>
                </c:pt>
                <c:pt idx="730">
                  <c:v>17</c:v>
                </c:pt>
                <c:pt idx="731">
                  <c:v>17</c:v>
                </c:pt>
                <c:pt idx="732">
                  <c:v>17</c:v>
                </c:pt>
                <c:pt idx="733">
                  <c:v>17</c:v>
                </c:pt>
                <c:pt idx="734">
                  <c:v>17</c:v>
                </c:pt>
                <c:pt idx="735">
                  <c:v>17</c:v>
                </c:pt>
                <c:pt idx="736">
                  <c:v>17</c:v>
                </c:pt>
                <c:pt idx="737">
                  <c:v>17</c:v>
                </c:pt>
                <c:pt idx="738">
                  <c:v>17</c:v>
                </c:pt>
                <c:pt idx="739">
                  <c:v>17</c:v>
                </c:pt>
                <c:pt idx="740">
                  <c:v>17</c:v>
                </c:pt>
                <c:pt idx="741">
                  <c:v>17</c:v>
                </c:pt>
                <c:pt idx="742">
                  <c:v>17</c:v>
                </c:pt>
                <c:pt idx="743">
                  <c:v>17</c:v>
                </c:pt>
                <c:pt idx="744">
                  <c:v>17</c:v>
                </c:pt>
                <c:pt idx="745">
                  <c:v>17</c:v>
                </c:pt>
                <c:pt idx="746">
                  <c:v>17</c:v>
                </c:pt>
                <c:pt idx="747">
                  <c:v>17</c:v>
                </c:pt>
                <c:pt idx="748">
                  <c:v>17</c:v>
                </c:pt>
                <c:pt idx="749">
                  <c:v>17</c:v>
                </c:pt>
                <c:pt idx="750">
                  <c:v>17</c:v>
                </c:pt>
                <c:pt idx="751">
                  <c:v>17</c:v>
                </c:pt>
                <c:pt idx="752">
                  <c:v>17</c:v>
                </c:pt>
                <c:pt idx="753">
                  <c:v>17</c:v>
                </c:pt>
                <c:pt idx="754">
                  <c:v>17</c:v>
                </c:pt>
                <c:pt idx="755">
                  <c:v>17</c:v>
                </c:pt>
                <c:pt idx="756">
                  <c:v>17</c:v>
                </c:pt>
                <c:pt idx="757">
                  <c:v>17</c:v>
                </c:pt>
                <c:pt idx="758">
                  <c:v>17</c:v>
                </c:pt>
                <c:pt idx="759">
                  <c:v>17</c:v>
                </c:pt>
                <c:pt idx="760">
                  <c:v>17</c:v>
                </c:pt>
                <c:pt idx="761">
                  <c:v>17</c:v>
                </c:pt>
                <c:pt idx="762">
                  <c:v>17</c:v>
                </c:pt>
                <c:pt idx="763">
                  <c:v>17</c:v>
                </c:pt>
                <c:pt idx="764">
                  <c:v>17</c:v>
                </c:pt>
                <c:pt idx="765">
                  <c:v>17</c:v>
                </c:pt>
                <c:pt idx="766">
                  <c:v>17</c:v>
                </c:pt>
                <c:pt idx="767">
                  <c:v>17</c:v>
                </c:pt>
                <c:pt idx="768">
                  <c:v>17</c:v>
                </c:pt>
                <c:pt idx="769">
                  <c:v>17</c:v>
                </c:pt>
                <c:pt idx="770">
                  <c:v>17</c:v>
                </c:pt>
                <c:pt idx="771">
                  <c:v>17</c:v>
                </c:pt>
                <c:pt idx="772">
                  <c:v>17</c:v>
                </c:pt>
                <c:pt idx="773">
                  <c:v>17</c:v>
                </c:pt>
                <c:pt idx="774">
                  <c:v>17</c:v>
                </c:pt>
                <c:pt idx="775">
                  <c:v>17</c:v>
                </c:pt>
                <c:pt idx="776">
                  <c:v>17</c:v>
                </c:pt>
                <c:pt idx="777">
                  <c:v>17</c:v>
                </c:pt>
                <c:pt idx="778">
                  <c:v>17</c:v>
                </c:pt>
                <c:pt idx="779">
                  <c:v>17</c:v>
                </c:pt>
                <c:pt idx="780">
                  <c:v>17</c:v>
                </c:pt>
                <c:pt idx="781">
                  <c:v>17</c:v>
                </c:pt>
                <c:pt idx="782">
                  <c:v>17</c:v>
                </c:pt>
                <c:pt idx="783">
                  <c:v>17</c:v>
                </c:pt>
                <c:pt idx="784">
                  <c:v>17</c:v>
                </c:pt>
                <c:pt idx="785">
                  <c:v>17</c:v>
                </c:pt>
                <c:pt idx="786">
                  <c:v>17</c:v>
                </c:pt>
                <c:pt idx="787">
                  <c:v>17</c:v>
                </c:pt>
                <c:pt idx="788">
                  <c:v>17</c:v>
                </c:pt>
                <c:pt idx="789">
                  <c:v>17</c:v>
                </c:pt>
                <c:pt idx="790">
                  <c:v>17</c:v>
                </c:pt>
                <c:pt idx="791">
                  <c:v>17</c:v>
                </c:pt>
                <c:pt idx="792">
                  <c:v>17</c:v>
                </c:pt>
                <c:pt idx="793">
                  <c:v>17</c:v>
                </c:pt>
                <c:pt idx="794">
                  <c:v>17</c:v>
                </c:pt>
                <c:pt idx="795">
                  <c:v>17</c:v>
                </c:pt>
                <c:pt idx="796">
                  <c:v>17</c:v>
                </c:pt>
                <c:pt idx="797">
                  <c:v>17</c:v>
                </c:pt>
                <c:pt idx="798">
                  <c:v>17</c:v>
                </c:pt>
                <c:pt idx="799">
                  <c:v>17</c:v>
                </c:pt>
                <c:pt idx="800">
                  <c:v>17</c:v>
                </c:pt>
                <c:pt idx="801">
                  <c:v>17</c:v>
                </c:pt>
                <c:pt idx="802">
                  <c:v>17</c:v>
                </c:pt>
                <c:pt idx="803">
                  <c:v>17</c:v>
                </c:pt>
                <c:pt idx="804">
                  <c:v>17</c:v>
                </c:pt>
                <c:pt idx="805">
                  <c:v>17</c:v>
                </c:pt>
                <c:pt idx="806">
                  <c:v>17</c:v>
                </c:pt>
                <c:pt idx="807">
                  <c:v>17</c:v>
                </c:pt>
                <c:pt idx="808">
                  <c:v>17</c:v>
                </c:pt>
                <c:pt idx="809">
                  <c:v>17</c:v>
                </c:pt>
                <c:pt idx="810">
                  <c:v>17</c:v>
                </c:pt>
                <c:pt idx="811">
                  <c:v>17</c:v>
                </c:pt>
                <c:pt idx="812">
                  <c:v>17</c:v>
                </c:pt>
                <c:pt idx="813">
                  <c:v>17</c:v>
                </c:pt>
                <c:pt idx="814">
                  <c:v>17</c:v>
                </c:pt>
                <c:pt idx="815">
                  <c:v>17</c:v>
                </c:pt>
                <c:pt idx="816">
                  <c:v>17</c:v>
                </c:pt>
                <c:pt idx="817">
                  <c:v>17</c:v>
                </c:pt>
                <c:pt idx="818">
                  <c:v>17</c:v>
                </c:pt>
                <c:pt idx="819">
                  <c:v>17</c:v>
                </c:pt>
                <c:pt idx="820">
                  <c:v>17</c:v>
                </c:pt>
                <c:pt idx="821">
                  <c:v>17</c:v>
                </c:pt>
                <c:pt idx="822">
                  <c:v>17</c:v>
                </c:pt>
                <c:pt idx="823">
                  <c:v>17</c:v>
                </c:pt>
                <c:pt idx="824">
                  <c:v>17</c:v>
                </c:pt>
                <c:pt idx="825">
                  <c:v>17</c:v>
                </c:pt>
                <c:pt idx="826">
                  <c:v>17</c:v>
                </c:pt>
                <c:pt idx="827">
                  <c:v>17</c:v>
                </c:pt>
                <c:pt idx="828">
                  <c:v>17</c:v>
                </c:pt>
                <c:pt idx="829">
                  <c:v>17</c:v>
                </c:pt>
                <c:pt idx="830">
                  <c:v>17</c:v>
                </c:pt>
                <c:pt idx="831">
                  <c:v>17</c:v>
                </c:pt>
                <c:pt idx="832">
                  <c:v>17</c:v>
                </c:pt>
                <c:pt idx="833">
                  <c:v>17</c:v>
                </c:pt>
                <c:pt idx="834">
                  <c:v>17</c:v>
                </c:pt>
                <c:pt idx="835">
                  <c:v>17</c:v>
                </c:pt>
                <c:pt idx="836">
                  <c:v>17</c:v>
                </c:pt>
                <c:pt idx="837">
                  <c:v>17</c:v>
                </c:pt>
                <c:pt idx="838">
                  <c:v>17</c:v>
                </c:pt>
                <c:pt idx="839">
                  <c:v>17</c:v>
                </c:pt>
                <c:pt idx="840">
                  <c:v>17</c:v>
                </c:pt>
                <c:pt idx="841">
                  <c:v>17</c:v>
                </c:pt>
                <c:pt idx="842">
                  <c:v>17</c:v>
                </c:pt>
                <c:pt idx="843">
                  <c:v>17</c:v>
                </c:pt>
                <c:pt idx="844">
                  <c:v>17</c:v>
                </c:pt>
                <c:pt idx="845">
                  <c:v>17</c:v>
                </c:pt>
                <c:pt idx="846">
                  <c:v>17</c:v>
                </c:pt>
                <c:pt idx="847">
                  <c:v>17</c:v>
                </c:pt>
                <c:pt idx="848">
                  <c:v>17</c:v>
                </c:pt>
                <c:pt idx="849">
                  <c:v>17</c:v>
                </c:pt>
                <c:pt idx="850">
                  <c:v>17</c:v>
                </c:pt>
                <c:pt idx="851">
                  <c:v>17</c:v>
                </c:pt>
                <c:pt idx="852">
                  <c:v>17</c:v>
                </c:pt>
                <c:pt idx="853">
                  <c:v>17</c:v>
                </c:pt>
                <c:pt idx="854">
                  <c:v>17</c:v>
                </c:pt>
                <c:pt idx="855">
                  <c:v>17</c:v>
                </c:pt>
                <c:pt idx="856">
                  <c:v>17</c:v>
                </c:pt>
                <c:pt idx="857">
                  <c:v>17</c:v>
                </c:pt>
                <c:pt idx="858">
                  <c:v>17</c:v>
                </c:pt>
                <c:pt idx="859">
                  <c:v>17</c:v>
                </c:pt>
                <c:pt idx="860">
                  <c:v>17</c:v>
                </c:pt>
                <c:pt idx="861">
                  <c:v>17</c:v>
                </c:pt>
                <c:pt idx="862">
                  <c:v>17</c:v>
                </c:pt>
                <c:pt idx="863">
                  <c:v>17</c:v>
                </c:pt>
                <c:pt idx="864">
                  <c:v>17</c:v>
                </c:pt>
                <c:pt idx="865">
                  <c:v>17</c:v>
                </c:pt>
                <c:pt idx="866">
                  <c:v>17</c:v>
                </c:pt>
                <c:pt idx="867">
                  <c:v>17</c:v>
                </c:pt>
                <c:pt idx="868">
                  <c:v>17</c:v>
                </c:pt>
                <c:pt idx="869">
                  <c:v>17</c:v>
                </c:pt>
                <c:pt idx="870">
                  <c:v>17</c:v>
                </c:pt>
                <c:pt idx="871">
                  <c:v>17</c:v>
                </c:pt>
                <c:pt idx="872">
                  <c:v>17</c:v>
                </c:pt>
                <c:pt idx="873">
                  <c:v>17</c:v>
                </c:pt>
                <c:pt idx="874">
                  <c:v>17</c:v>
                </c:pt>
                <c:pt idx="875">
                  <c:v>17</c:v>
                </c:pt>
                <c:pt idx="876">
                  <c:v>17</c:v>
                </c:pt>
                <c:pt idx="877">
                  <c:v>17</c:v>
                </c:pt>
                <c:pt idx="878">
                  <c:v>17</c:v>
                </c:pt>
                <c:pt idx="879">
                  <c:v>17</c:v>
                </c:pt>
                <c:pt idx="880">
                  <c:v>17</c:v>
                </c:pt>
                <c:pt idx="881">
                  <c:v>17</c:v>
                </c:pt>
                <c:pt idx="882">
                  <c:v>17</c:v>
                </c:pt>
                <c:pt idx="883">
                  <c:v>17</c:v>
                </c:pt>
                <c:pt idx="884">
                  <c:v>17</c:v>
                </c:pt>
                <c:pt idx="885">
                  <c:v>17</c:v>
                </c:pt>
                <c:pt idx="886">
                  <c:v>17</c:v>
                </c:pt>
                <c:pt idx="887">
                  <c:v>17</c:v>
                </c:pt>
                <c:pt idx="888">
                  <c:v>17</c:v>
                </c:pt>
                <c:pt idx="889">
                  <c:v>17</c:v>
                </c:pt>
                <c:pt idx="890">
                  <c:v>17</c:v>
                </c:pt>
                <c:pt idx="891">
                  <c:v>17</c:v>
                </c:pt>
                <c:pt idx="892">
                  <c:v>17</c:v>
                </c:pt>
                <c:pt idx="893">
                  <c:v>17</c:v>
                </c:pt>
                <c:pt idx="894">
                  <c:v>17</c:v>
                </c:pt>
                <c:pt idx="895">
                  <c:v>17</c:v>
                </c:pt>
                <c:pt idx="896">
                  <c:v>17</c:v>
                </c:pt>
                <c:pt idx="897">
                  <c:v>17</c:v>
                </c:pt>
                <c:pt idx="898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03-4942-8037-5A1ED150933E}"/>
            </c:ext>
          </c:extLst>
        </c:ser>
        <c:ser>
          <c:idx val="1"/>
          <c:order val="1"/>
          <c:tx>
            <c:strRef>
              <c:f>mesures!$N$1</c:f>
              <c:strCache>
                <c:ptCount val="1"/>
                <c:pt idx="0">
                  <c:v>Vitesse normale</c:v>
                </c:pt>
              </c:strCache>
            </c:strRef>
          </c:tx>
          <c:spPr>
            <a:solidFill>
              <a:srgbClr val="00B050">
                <a:alpha val="60000"/>
              </a:srgbClr>
            </a:solidFill>
            <a:ln>
              <a:noFill/>
            </a:ln>
            <a:effectLst/>
          </c:spPr>
          <c:cat>
            <c:numRef>
              <c:f>mesures!$A$2:$A$900</c:f>
              <c:numCache>
                <c:formatCode>dd/mm/yy\ hh:mm;@</c:formatCode>
                <c:ptCount val="899"/>
                <c:pt idx="0">
                  <c:v>45757.375</c:v>
                </c:pt>
                <c:pt idx="1">
                  <c:v>45760.416666666664</c:v>
                </c:pt>
                <c:pt idx="2">
                  <c:v>45762.333333333336</c:v>
                </c:pt>
                <c:pt idx="3">
                  <c:v>45763.291666666664</c:v>
                </c:pt>
                <c:pt idx="4">
                  <c:v>45765.333333333336</c:v>
                </c:pt>
                <c:pt idx="5">
                  <c:v>45766.291666666664</c:v>
                </c:pt>
                <c:pt idx="6">
                  <c:v>45768.375</c:v>
                </c:pt>
                <c:pt idx="7">
                  <c:v>45770.375</c:v>
                </c:pt>
                <c:pt idx="8">
                  <c:v>45771.333333333336</c:v>
                </c:pt>
                <c:pt idx="9">
                  <c:v>45773.291666666664</c:v>
                </c:pt>
                <c:pt idx="10">
                  <c:v>45774.291666666664</c:v>
                </c:pt>
              </c:numCache>
            </c:numRef>
          </c:cat>
          <c:val>
            <c:numRef>
              <c:f>mesures!$N$2:$N$900</c:f>
              <c:numCache>
                <c:formatCode>General</c:formatCode>
                <c:ptCount val="899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  <c:pt idx="52">
                  <c:v>25</c:v>
                </c:pt>
                <c:pt idx="53">
                  <c:v>25</c:v>
                </c:pt>
                <c:pt idx="54">
                  <c:v>25</c:v>
                </c:pt>
                <c:pt idx="55">
                  <c:v>25</c:v>
                </c:pt>
                <c:pt idx="56">
                  <c:v>25</c:v>
                </c:pt>
                <c:pt idx="57">
                  <c:v>25</c:v>
                </c:pt>
                <c:pt idx="58">
                  <c:v>25</c:v>
                </c:pt>
                <c:pt idx="59">
                  <c:v>25</c:v>
                </c:pt>
                <c:pt idx="60">
                  <c:v>25</c:v>
                </c:pt>
                <c:pt idx="61">
                  <c:v>25</c:v>
                </c:pt>
                <c:pt idx="62">
                  <c:v>25</c:v>
                </c:pt>
                <c:pt idx="63">
                  <c:v>25</c:v>
                </c:pt>
                <c:pt idx="64">
                  <c:v>25</c:v>
                </c:pt>
                <c:pt idx="65">
                  <c:v>25</c:v>
                </c:pt>
                <c:pt idx="66">
                  <c:v>25</c:v>
                </c:pt>
                <c:pt idx="67">
                  <c:v>25</c:v>
                </c:pt>
                <c:pt idx="68">
                  <c:v>25</c:v>
                </c:pt>
                <c:pt idx="69">
                  <c:v>25</c:v>
                </c:pt>
                <c:pt idx="70">
                  <c:v>25</c:v>
                </c:pt>
                <c:pt idx="71">
                  <c:v>25</c:v>
                </c:pt>
                <c:pt idx="72">
                  <c:v>25</c:v>
                </c:pt>
                <c:pt idx="73">
                  <c:v>25</c:v>
                </c:pt>
                <c:pt idx="74">
                  <c:v>25</c:v>
                </c:pt>
                <c:pt idx="75">
                  <c:v>25</c:v>
                </c:pt>
                <c:pt idx="76">
                  <c:v>25</c:v>
                </c:pt>
                <c:pt idx="77">
                  <c:v>25</c:v>
                </c:pt>
                <c:pt idx="78">
                  <c:v>25</c:v>
                </c:pt>
                <c:pt idx="79">
                  <c:v>25</c:v>
                </c:pt>
                <c:pt idx="80">
                  <c:v>25</c:v>
                </c:pt>
                <c:pt idx="81">
                  <c:v>25</c:v>
                </c:pt>
                <c:pt idx="82">
                  <c:v>25</c:v>
                </c:pt>
                <c:pt idx="83">
                  <c:v>25</c:v>
                </c:pt>
                <c:pt idx="84">
                  <c:v>25</c:v>
                </c:pt>
                <c:pt idx="85">
                  <c:v>25</c:v>
                </c:pt>
                <c:pt idx="86">
                  <c:v>25</c:v>
                </c:pt>
                <c:pt idx="87">
                  <c:v>25</c:v>
                </c:pt>
                <c:pt idx="88">
                  <c:v>25</c:v>
                </c:pt>
                <c:pt idx="89">
                  <c:v>25</c:v>
                </c:pt>
                <c:pt idx="90">
                  <c:v>25</c:v>
                </c:pt>
                <c:pt idx="91">
                  <c:v>25</c:v>
                </c:pt>
                <c:pt idx="92">
                  <c:v>25</c:v>
                </c:pt>
                <c:pt idx="93">
                  <c:v>25</c:v>
                </c:pt>
                <c:pt idx="94">
                  <c:v>25</c:v>
                </c:pt>
                <c:pt idx="95">
                  <c:v>25</c:v>
                </c:pt>
                <c:pt idx="96">
                  <c:v>25</c:v>
                </c:pt>
                <c:pt idx="97">
                  <c:v>25</c:v>
                </c:pt>
                <c:pt idx="98">
                  <c:v>25</c:v>
                </c:pt>
                <c:pt idx="99">
                  <c:v>25</c:v>
                </c:pt>
                <c:pt idx="100">
                  <c:v>25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25</c:v>
                </c:pt>
                <c:pt idx="105">
                  <c:v>25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25</c:v>
                </c:pt>
                <c:pt idx="110">
                  <c:v>25</c:v>
                </c:pt>
                <c:pt idx="111">
                  <c:v>25</c:v>
                </c:pt>
                <c:pt idx="112">
                  <c:v>25</c:v>
                </c:pt>
                <c:pt idx="113">
                  <c:v>25</c:v>
                </c:pt>
                <c:pt idx="114">
                  <c:v>25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25</c:v>
                </c:pt>
                <c:pt idx="120">
                  <c:v>25</c:v>
                </c:pt>
                <c:pt idx="121">
                  <c:v>25</c:v>
                </c:pt>
                <c:pt idx="122">
                  <c:v>25</c:v>
                </c:pt>
                <c:pt idx="123">
                  <c:v>25</c:v>
                </c:pt>
                <c:pt idx="124">
                  <c:v>25</c:v>
                </c:pt>
                <c:pt idx="125">
                  <c:v>25</c:v>
                </c:pt>
                <c:pt idx="126">
                  <c:v>25</c:v>
                </c:pt>
                <c:pt idx="127">
                  <c:v>25</c:v>
                </c:pt>
                <c:pt idx="128">
                  <c:v>25</c:v>
                </c:pt>
                <c:pt idx="129">
                  <c:v>25</c:v>
                </c:pt>
                <c:pt idx="130">
                  <c:v>25</c:v>
                </c:pt>
                <c:pt idx="131">
                  <c:v>25</c:v>
                </c:pt>
                <c:pt idx="132">
                  <c:v>25</c:v>
                </c:pt>
                <c:pt idx="133">
                  <c:v>25</c:v>
                </c:pt>
                <c:pt idx="134">
                  <c:v>25</c:v>
                </c:pt>
                <c:pt idx="135">
                  <c:v>25</c:v>
                </c:pt>
                <c:pt idx="136">
                  <c:v>25</c:v>
                </c:pt>
                <c:pt idx="137">
                  <c:v>25</c:v>
                </c:pt>
                <c:pt idx="138">
                  <c:v>25</c:v>
                </c:pt>
                <c:pt idx="139">
                  <c:v>25</c:v>
                </c:pt>
                <c:pt idx="140">
                  <c:v>25</c:v>
                </c:pt>
                <c:pt idx="141">
                  <c:v>25</c:v>
                </c:pt>
                <c:pt idx="142">
                  <c:v>25</c:v>
                </c:pt>
                <c:pt idx="143">
                  <c:v>25</c:v>
                </c:pt>
                <c:pt idx="144">
                  <c:v>25</c:v>
                </c:pt>
                <c:pt idx="145">
                  <c:v>25</c:v>
                </c:pt>
                <c:pt idx="146">
                  <c:v>25</c:v>
                </c:pt>
                <c:pt idx="147">
                  <c:v>25</c:v>
                </c:pt>
                <c:pt idx="148">
                  <c:v>25</c:v>
                </c:pt>
                <c:pt idx="149">
                  <c:v>25</c:v>
                </c:pt>
                <c:pt idx="150">
                  <c:v>25</c:v>
                </c:pt>
                <c:pt idx="151">
                  <c:v>25</c:v>
                </c:pt>
                <c:pt idx="152">
                  <c:v>25</c:v>
                </c:pt>
                <c:pt idx="153">
                  <c:v>25</c:v>
                </c:pt>
                <c:pt idx="154">
                  <c:v>25</c:v>
                </c:pt>
                <c:pt idx="155">
                  <c:v>25</c:v>
                </c:pt>
                <c:pt idx="156">
                  <c:v>25</c:v>
                </c:pt>
                <c:pt idx="157">
                  <c:v>25</c:v>
                </c:pt>
                <c:pt idx="158">
                  <c:v>25</c:v>
                </c:pt>
                <c:pt idx="159">
                  <c:v>25</c:v>
                </c:pt>
                <c:pt idx="160">
                  <c:v>25</c:v>
                </c:pt>
                <c:pt idx="161">
                  <c:v>25</c:v>
                </c:pt>
                <c:pt idx="162">
                  <c:v>25</c:v>
                </c:pt>
                <c:pt idx="163">
                  <c:v>25</c:v>
                </c:pt>
                <c:pt idx="164">
                  <c:v>25</c:v>
                </c:pt>
                <c:pt idx="165">
                  <c:v>25</c:v>
                </c:pt>
                <c:pt idx="166">
                  <c:v>25</c:v>
                </c:pt>
                <c:pt idx="167">
                  <c:v>25</c:v>
                </c:pt>
                <c:pt idx="168">
                  <c:v>25</c:v>
                </c:pt>
                <c:pt idx="169">
                  <c:v>25</c:v>
                </c:pt>
                <c:pt idx="170">
                  <c:v>25</c:v>
                </c:pt>
                <c:pt idx="171">
                  <c:v>25</c:v>
                </c:pt>
                <c:pt idx="172">
                  <c:v>25</c:v>
                </c:pt>
                <c:pt idx="173">
                  <c:v>25</c:v>
                </c:pt>
                <c:pt idx="174">
                  <c:v>25</c:v>
                </c:pt>
                <c:pt idx="175">
                  <c:v>25</c:v>
                </c:pt>
                <c:pt idx="176">
                  <c:v>25</c:v>
                </c:pt>
                <c:pt idx="177">
                  <c:v>25</c:v>
                </c:pt>
                <c:pt idx="178">
                  <c:v>25</c:v>
                </c:pt>
                <c:pt idx="179">
                  <c:v>25</c:v>
                </c:pt>
                <c:pt idx="180">
                  <c:v>25</c:v>
                </c:pt>
                <c:pt idx="181">
                  <c:v>25</c:v>
                </c:pt>
                <c:pt idx="182">
                  <c:v>25</c:v>
                </c:pt>
                <c:pt idx="183">
                  <c:v>25</c:v>
                </c:pt>
                <c:pt idx="184">
                  <c:v>25</c:v>
                </c:pt>
                <c:pt idx="185">
                  <c:v>25</c:v>
                </c:pt>
                <c:pt idx="186">
                  <c:v>25</c:v>
                </c:pt>
                <c:pt idx="187">
                  <c:v>25</c:v>
                </c:pt>
                <c:pt idx="188">
                  <c:v>25</c:v>
                </c:pt>
                <c:pt idx="189">
                  <c:v>25</c:v>
                </c:pt>
                <c:pt idx="190">
                  <c:v>25</c:v>
                </c:pt>
                <c:pt idx="191">
                  <c:v>25</c:v>
                </c:pt>
                <c:pt idx="192">
                  <c:v>25</c:v>
                </c:pt>
                <c:pt idx="193">
                  <c:v>25</c:v>
                </c:pt>
                <c:pt idx="194">
                  <c:v>25</c:v>
                </c:pt>
                <c:pt idx="195">
                  <c:v>25</c:v>
                </c:pt>
                <c:pt idx="196">
                  <c:v>25</c:v>
                </c:pt>
                <c:pt idx="197">
                  <c:v>25</c:v>
                </c:pt>
                <c:pt idx="198">
                  <c:v>25</c:v>
                </c:pt>
                <c:pt idx="199">
                  <c:v>25</c:v>
                </c:pt>
                <c:pt idx="200">
                  <c:v>25</c:v>
                </c:pt>
                <c:pt idx="201">
                  <c:v>25</c:v>
                </c:pt>
                <c:pt idx="202">
                  <c:v>25</c:v>
                </c:pt>
                <c:pt idx="203">
                  <c:v>25</c:v>
                </c:pt>
                <c:pt idx="204">
                  <c:v>25</c:v>
                </c:pt>
                <c:pt idx="205">
                  <c:v>25</c:v>
                </c:pt>
                <c:pt idx="206">
                  <c:v>25</c:v>
                </c:pt>
                <c:pt idx="207">
                  <c:v>25</c:v>
                </c:pt>
                <c:pt idx="208">
                  <c:v>25</c:v>
                </c:pt>
                <c:pt idx="209">
                  <c:v>25</c:v>
                </c:pt>
                <c:pt idx="210">
                  <c:v>25</c:v>
                </c:pt>
                <c:pt idx="211">
                  <c:v>25</c:v>
                </c:pt>
                <c:pt idx="212">
                  <c:v>25</c:v>
                </c:pt>
                <c:pt idx="213">
                  <c:v>25</c:v>
                </c:pt>
                <c:pt idx="214">
                  <c:v>25</c:v>
                </c:pt>
                <c:pt idx="215">
                  <c:v>25</c:v>
                </c:pt>
                <c:pt idx="216">
                  <c:v>25</c:v>
                </c:pt>
                <c:pt idx="217">
                  <c:v>25</c:v>
                </c:pt>
                <c:pt idx="218">
                  <c:v>25</c:v>
                </c:pt>
                <c:pt idx="219">
                  <c:v>25</c:v>
                </c:pt>
                <c:pt idx="220">
                  <c:v>25</c:v>
                </c:pt>
                <c:pt idx="221">
                  <c:v>25</c:v>
                </c:pt>
                <c:pt idx="222">
                  <c:v>25</c:v>
                </c:pt>
                <c:pt idx="223">
                  <c:v>25</c:v>
                </c:pt>
                <c:pt idx="224">
                  <c:v>25</c:v>
                </c:pt>
                <c:pt idx="225">
                  <c:v>25</c:v>
                </c:pt>
                <c:pt idx="226">
                  <c:v>25</c:v>
                </c:pt>
                <c:pt idx="227">
                  <c:v>25</c:v>
                </c:pt>
                <c:pt idx="228">
                  <c:v>25</c:v>
                </c:pt>
                <c:pt idx="229">
                  <c:v>25</c:v>
                </c:pt>
                <c:pt idx="230">
                  <c:v>25</c:v>
                </c:pt>
                <c:pt idx="231">
                  <c:v>25</c:v>
                </c:pt>
                <c:pt idx="232">
                  <c:v>25</c:v>
                </c:pt>
                <c:pt idx="233">
                  <c:v>25</c:v>
                </c:pt>
                <c:pt idx="234">
                  <c:v>25</c:v>
                </c:pt>
                <c:pt idx="235">
                  <c:v>25</c:v>
                </c:pt>
                <c:pt idx="236">
                  <c:v>25</c:v>
                </c:pt>
                <c:pt idx="237">
                  <c:v>25</c:v>
                </c:pt>
                <c:pt idx="238">
                  <c:v>25</c:v>
                </c:pt>
                <c:pt idx="239">
                  <c:v>25</c:v>
                </c:pt>
                <c:pt idx="240">
                  <c:v>25</c:v>
                </c:pt>
                <c:pt idx="241">
                  <c:v>25</c:v>
                </c:pt>
                <c:pt idx="242">
                  <c:v>25</c:v>
                </c:pt>
                <c:pt idx="243">
                  <c:v>25</c:v>
                </c:pt>
                <c:pt idx="244">
                  <c:v>25</c:v>
                </c:pt>
                <c:pt idx="245">
                  <c:v>25</c:v>
                </c:pt>
                <c:pt idx="246">
                  <c:v>25</c:v>
                </c:pt>
                <c:pt idx="247">
                  <c:v>25</c:v>
                </c:pt>
                <c:pt idx="248">
                  <c:v>25</c:v>
                </c:pt>
                <c:pt idx="249">
                  <c:v>25</c:v>
                </c:pt>
                <c:pt idx="250">
                  <c:v>25</c:v>
                </c:pt>
                <c:pt idx="251">
                  <c:v>25</c:v>
                </c:pt>
                <c:pt idx="252">
                  <c:v>25</c:v>
                </c:pt>
                <c:pt idx="253">
                  <c:v>25</c:v>
                </c:pt>
                <c:pt idx="254">
                  <c:v>25</c:v>
                </c:pt>
                <c:pt idx="255">
                  <c:v>25</c:v>
                </c:pt>
                <c:pt idx="256">
                  <c:v>25</c:v>
                </c:pt>
                <c:pt idx="257">
                  <c:v>25</c:v>
                </c:pt>
                <c:pt idx="258">
                  <c:v>25</c:v>
                </c:pt>
                <c:pt idx="259">
                  <c:v>25</c:v>
                </c:pt>
                <c:pt idx="260">
                  <c:v>25</c:v>
                </c:pt>
                <c:pt idx="261">
                  <c:v>25</c:v>
                </c:pt>
                <c:pt idx="262">
                  <c:v>25</c:v>
                </c:pt>
                <c:pt idx="263">
                  <c:v>25</c:v>
                </c:pt>
                <c:pt idx="264">
                  <c:v>25</c:v>
                </c:pt>
                <c:pt idx="265">
                  <c:v>25</c:v>
                </c:pt>
                <c:pt idx="266">
                  <c:v>25</c:v>
                </c:pt>
                <c:pt idx="267">
                  <c:v>25</c:v>
                </c:pt>
                <c:pt idx="268">
                  <c:v>25</c:v>
                </c:pt>
                <c:pt idx="269">
                  <c:v>25</c:v>
                </c:pt>
                <c:pt idx="270">
                  <c:v>25</c:v>
                </c:pt>
                <c:pt idx="271">
                  <c:v>25</c:v>
                </c:pt>
                <c:pt idx="272">
                  <c:v>25</c:v>
                </c:pt>
                <c:pt idx="273">
                  <c:v>25</c:v>
                </c:pt>
                <c:pt idx="274">
                  <c:v>25</c:v>
                </c:pt>
                <c:pt idx="275">
                  <c:v>25</c:v>
                </c:pt>
                <c:pt idx="276">
                  <c:v>25</c:v>
                </c:pt>
                <c:pt idx="277">
                  <c:v>25</c:v>
                </c:pt>
                <c:pt idx="278">
                  <c:v>25</c:v>
                </c:pt>
                <c:pt idx="279">
                  <c:v>25</c:v>
                </c:pt>
                <c:pt idx="280">
                  <c:v>25</c:v>
                </c:pt>
                <c:pt idx="281">
                  <c:v>25</c:v>
                </c:pt>
                <c:pt idx="282">
                  <c:v>25</c:v>
                </c:pt>
                <c:pt idx="283">
                  <c:v>25</c:v>
                </c:pt>
                <c:pt idx="284">
                  <c:v>25</c:v>
                </c:pt>
                <c:pt idx="285">
                  <c:v>25</c:v>
                </c:pt>
                <c:pt idx="286">
                  <c:v>25</c:v>
                </c:pt>
                <c:pt idx="287">
                  <c:v>25</c:v>
                </c:pt>
                <c:pt idx="288">
                  <c:v>25</c:v>
                </c:pt>
                <c:pt idx="289">
                  <c:v>25</c:v>
                </c:pt>
                <c:pt idx="290">
                  <c:v>25</c:v>
                </c:pt>
                <c:pt idx="291">
                  <c:v>25</c:v>
                </c:pt>
                <c:pt idx="292">
                  <c:v>25</c:v>
                </c:pt>
                <c:pt idx="293">
                  <c:v>25</c:v>
                </c:pt>
                <c:pt idx="294">
                  <c:v>25</c:v>
                </c:pt>
                <c:pt idx="295">
                  <c:v>25</c:v>
                </c:pt>
                <c:pt idx="296">
                  <c:v>25</c:v>
                </c:pt>
                <c:pt idx="297">
                  <c:v>25</c:v>
                </c:pt>
                <c:pt idx="298">
                  <c:v>25</c:v>
                </c:pt>
                <c:pt idx="299">
                  <c:v>25</c:v>
                </c:pt>
                <c:pt idx="300">
                  <c:v>25</c:v>
                </c:pt>
                <c:pt idx="301">
                  <c:v>25</c:v>
                </c:pt>
                <c:pt idx="302">
                  <c:v>25</c:v>
                </c:pt>
                <c:pt idx="303">
                  <c:v>25</c:v>
                </c:pt>
                <c:pt idx="304">
                  <c:v>25</c:v>
                </c:pt>
                <c:pt idx="305">
                  <c:v>25</c:v>
                </c:pt>
                <c:pt idx="306">
                  <c:v>25</c:v>
                </c:pt>
                <c:pt idx="307">
                  <c:v>25</c:v>
                </c:pt>
                <c:pt idx="308">
                  <c:v>25</c:v>
                </c:pt>
                <c:pt idx="309">
                  <c:v>25</c:v>
                </c:pt>
                <c:pt idx="310">
                  <c:v>25</c:v>
                </c:pt>
                <c:pt idx="311">
                  <c:v>25</c:v>
                </c:pt>
                <c:pt idx="312">
                  <c:v>25</c:v>
                </c:pt>
                <c:pt idx="313">
                  <c:v>25</c:v>
                </c:pt>
                <c:pt idx="314">
                  <c:v>25</c:v>
                </c:pt>
                <c:pt idx="315">
                  <c:v>25</c:v>
                </c:pt>
                <c:pt idx="316">
                  <c:v>25</c:v>
                </c:pt>
                <c:pt idx="317">
                  <c:v>25</c:v>
                </c:pt>
                <c:pt idx="318">
                  <c:v>25</c:v>
                </c:pt>
                <c:pt idx="319">
                  <c:v>25</c:v>
                </c:pt>
                <c:pt idx="320">
                  <c:v>25</c:v>
                </c:pt>
                <c:pt idx="321">
                  <c:v>25</c:v>
                </c:pt>
                <c:pt idx="322">
                  <c:v>25</c:v>
                </c:pt>
                <c:pt idx="323">
                  <c:v>25</c:v>
                </c:pt>
                <c:pt idx="324">
                  <c:v>25</c:v>
                </c:pt>
                <c:pt idx="325">
                  <c:v>25</c:v>
                </c:pt>
                <c:pt idx="326">
                  <c:v>25</c:v>
                </c:pt>
                <c:pt idx="327">
                  <c:v>25</c:v>
                </c:pt>
                <c:pt idx="328">
                  <c:v>25</c:v>
                </c:pt>
                <c:pt idx="329">
                  <c:v>25</c:v>
                </c:pt>
                <c:pt idx="330">
                  <c:v>25</c:v>
                </c:pt>
                <c:pt idx="331">
                  <c:v>25</c:v>
                </c:pt>
                <c:pt idx="332">
                  <c:v>25</c:v>
                </c:pt>
                <c:pt idx="333">
                  <c:v>25</c:v>
                </c:pt>
                <c:pt idx="334">
                  <c:v>25</c:v>
                </c:pt>
                <c:pt idx="335">
                  <c:v>25</c:v>
                </c:pt>
                <c:pt idx="336">
                  <c:v>25</c:v>
                </c:pt>
                <c:pt idx="337">
                  <c:v>25</c:v>
                </c:pt>
                <c:pt idx="338">
                  <c:v>25</c:v>
                </c:pt>
                <c:pt idx="339">
                  <c:v>25</c:v>
                </c:pt>
                <c:pt idx="340">
                  <c:v>25</c:v>
                </c:pt>
                <c:pt idx="341">
                  <c:v>25</c:v>
                </c:pt>
                <c:pt idx="342">
                  <c:v>25</c:v>
                </c:pt>
                <c:pt idx="343">
                  <c:v>25</c:v>
                </c:pt>
                <c:pt idx="344">
                  <c:v>25</c:v>
                </c:pt>
                <c:pt idx="345">
                  <c:v>25</c:v>
                </c:pt>
                <c:pt idx="346">
                  <c:v>25</c:v>
                </c:pt>
                <c:pt idx="347">
                  <c:v>25</c:v>
                </c:pt>
                <c:pt idx="348">
                  <c:v>25</c:v>
                </c:pt>
                <c:pt idx="349">
                  <c:v>25</c:v>
                </c:pt>
                <c:pt idx="350">
                  <c:v>25</c:v>
                </c:pt>
                <c:pt idx="351">
                  <c:v>25</c:v>
                </c:pt>
                <c:pt idx="352">
                  <c:v>25</c:v>
                </c:pt>
                <c:pt idx="353">
                  <c:v>25</c:v>
                </c:pt>
                <c:pt idx="354">
                  <c:v>25</c:v>
                </c:pt>
                <c:pt idx="355">
                  <c:v>25</c:v>
                </c:pt>
                <c:pt idx="356">
                  <c:v>25</c:v>
                </c:pt>
                <c:pt idx="357">
                  <c:v>25</c:v>
                </c:pt>
                <c:pt idx="358">
                  <c:v>25</c:v>
                </c:pt>
                <c:pt idx="359">
                  <c:v>25</c:v>
                </c:pt>
                <c:pt idx="360">
                  <c:v>25</c:v>
                </c:pt>
                <c:pt idx="361">
                  <c:v>25</c:v>
                </c:pt>
                <c:pt idx="362">
                  <c:v>25</c:v>
                </c:pt>
                <c:pt idx="363">
                  <c:v>25</c:v>
                </c:pt>
                <c:pt idx="364">
                  <c:v>25</c:v>
                </c:pt>
                <c:pt idx="365">
                  <c:v>25</c:v>
                </c:pt>
                <c:pt idx="366">
                  <c:v>25</c:v>
                </c:pt>
                <c:pt idx="367">
                  <c:v>25</c:v>
                </c:pt>
                <c:pt idx="368">
                  <c:v>25</c:v>
                </c:pt>
                <c:pt idx="369">
                  <c:v>25</c:v>
                </c:pt>
                <c:pt idx="370">
                  <c:v>25</c:v>
                </c:pt>
                <c:pt idx="371">
                  <c:v>25</c:v>
                </c:pt>
                <c:pt idx="372">
                  <c:v>25</c:v>
                </c:pt>
                <c:pt idx="373">
                  <c:v>25</c:v>
                </c:pt>
                <c:pt idx="374">
                  <c:v>25</c:v>
                </c:pt>
                <c:pt idx="375">
                  <c:v>25</c:v>
                </c:pt>
                <c:pt idx="376">
                  <c:v>25</c:v>
                </c:pt>
                <c:pt idx="377">
                  <c:v>25</c:v>
                </c:pt>
                <c:pt idx="378">
                  <c:v>25</c:v>
                </c:pt>
                <c:pt idx="379">
                  <c:v>25</c:v>
                </c:pt>
                <c:pt idx="380">
                  <c:v>25</c:v>
                </c:pt>
                <c:pt idx="381">
                  <c:v>25</c:v>
                </c:pt>
                <c:pt idx="382">
                  <c:v>25</c:v>
                </c:pt>
                <c:pt idx="383">
                  <c:v>25</c:v>
                </c:pt>
                <c:pt idx="384">
                  <c:v>25</c:v>
                </c:pt>
                <c:pt idx="385">
                  <c:v>25</c:v>
                </c:pt>
                <c:pt idx="386">
                  <c:v>25</c:v>
                </c:pt>
                <c:pt idx="387">
                  <c:v>25</c:v>
                </c:pt>
                <c:pt idx="388">
                  <c:v>25</c:v>
                </c:pt>
                <c:pt idx="389">
                  <c:v>25</c:v>
                </c:pt>
                <c:pt idx="390">
                  <c:v>25</c:v>
                </c:pt>
                <c:pt idx="391">
                  <c:v>25</c:v>
                </c:pt>
                <c:pt idx="392">
                  <c:v>25</c:v>
                </c:pt>
                <c:pt idx="393">
                  <c:v>25</c:v>
                </c:pt>
                <c:pt idx="394">
                  <c:v>25</c:v>
                </c:pt>
                <c:pt idx="395">
                  <c:v>25</c:v>
                </c:pt>
                <c:pt idx="396">
                  <c:v>25</c:v>
                </c:pt>
                <c:pt idx="397">
                  <c:v>25</c:v>
                </c:pt>
                <c:pt idx="398">
                  <c:v>25</c:v>
                </c:pt>
                <c:pt idx="399">
                  <c:v>25</c:v>
                </c:pt>
                <c:pt idx="400">
                  <c:v>25</c:v>
                </c:pt>
                <c:pt idx="401">
                  <c:v>25</c:v>
                </c:pt>
                <c:pt idx="402">
                  <c:v>25</c:v>
                </c:pt>
                <c:pt idx="403">
                  <c:v>25</c:v>
                </c:pt>
                <c:pt idx="404">
                  <c:v>25</c:v>
                </c:pt>
                <c:pt idx="405">
                  <c:v>25</c:v>
                </c:pt>
                <c:pt idx="406">
                  <c:v>25</c:v>
                </c:pt>
                <c:pt idx="407">
                  <c:v>25</c:v>
                </c:pt>
                <c:pt idx="408">
                  <c:v>25</c:v>
                </c:pt>
                <c:pt idx="409">
                  <c:v>25</c:v>
                </c:pt>
                <c:pt idx="410">
                  <c:v>25</c:v>
                </c:pt>
                <c:pt idx="411">
                  <c:v>25</c:v>
                </c:pt>
                <c:pt idx="412">
                  <c:v>25</c:v>
                </c:pt>
                <c:pt idx="413">
                  <c:v>25</c:v>
                </c:pt>
                <c:pt idx="414">
                  <c:v>25</c:v>
                </c:pt>
                <c:pt idx="415">
                  <c:v>25</c:v>
                </c:pt>
                <c:pt idx="416">
                  <c:v>25</c:v>
                </c:pt>
                <c:pt idx="417">
                  <c:v>25</c:v>
                </c:pt>
                <c:pt idx="418">
                  <c:v>25</c:v>
                </c:pt>
                <c:pt idx="419">
                  <c:v>25</c:v>
                </c:pt>
                <c:pt idx="420">
                  <c:v>25</c:v>
                </c:pt>
                <c:pt idx="421">
                  <c:v>25</c:v>
                </c:pt>
                <c:pt idx="422">
                  <c:v>25</c:v>
                </c:pt>
                <c:pt idx="423">
                  <c:v>25</c:v>
                </c:pt>
                <c:pt idx="424">
                  <c:v>25</c:v>
                </c:pt>
                <c:pt idx="425">
                  <c:v>25</c:v>
                </c:pt>
                <c:pt idx="426">
                  <c:v>25</c:v>
                </c:pt>
                <c:pt idx="427">
                  <c:v>25</c:v>
                </c:pt>
                <c:pt idx="428">
                  <c:v>25</c:v>
                </c:pt>
                <c:pt idx="429">
                  <c:v>25</c:v>
                </c:pt>
                <c:pt idx="430">
                  <c:v>25</c:v>
                </c:pt>
                <c:pt idx="431">
                  <c:v>25</c:v>
                </c:pt>
                <c:pt idx="432">
                  <c:v>25</c:v>
                </c:pt>
                <c:pt idx="433">
                  <c:v>25</c:v>
                </c:pt>
                <c:pt idx="434">
                  <c:v>25</c:v>
                </c:pt>
                <c:pt idx="435">
                  <c:v>25</c:v>
                </c:pt>
                <c:pt idx="436">
                  <c:v>25</c:v>
                </c:pt>
                <c:pt idx="437">
                  <c:v>25</c:v>
                </c:pt>
                <c:pt idx="438">
                  <c:v>25</c:v>
                </c:pt>
                <c:pt idx="439">
                  <c:v>25</c:v>
                </c:pt>
                <c:pt idx="440">
                  <c:v>25</c:v>
                </c:pt>
                <c:pt idx="441">
                  <c:v>25</c:v>
                </c:pt>
                <c:pt idx="442">
                  <c:v>25</c:v>
                </c:pt>
                <c:pt idx="443">
                  <c:v>25</c:v>
                </c:pt>
                <c:pt idx="444">
                  <c:v>25</c:v>
                </c:pt>
                <c:pt idx="445">
                  <c:v>25</c:v>
                </c:pt>
                <c:pt idx="446">
                  <c:v>25</c:v>
                </c:pt>
                <c:pt idx="447">
                  <c:v>25</c:v>
                </c:pt>
                <c:pt idx="448">
                  <c:v>25</c:v>
                </c:pt>
                <c:pt idx="449">
                  <c:v>25</c:v>
                </c:pt>
                <c:pt idx="450">
                  <c:v>25</c:v>
                </c:pt>
                <c:pt idx="451">
                  <c:v>25</c:v>
                </c:pt>
                <c:pt idx="452">
                  <c:v>25</c:v>
                </c:pt>
                <c:pt idx="453">
                  <c:v>25</c:v>
                </c:pt>
                <c:pt idx="454">
                  <c:v>25</c:v>
                </c:pt>
                <c:pt idx="455">
                  <c:v>25</c:v>
                </c:pt>
                <c:pt idx="456">
                  <c:v>25</c:v>
                </c:pt>
                <c:pt idx="457">
                  <c:v>25</c:v>
                </c:pt>
                <c:pt idx="458">
                  <c:v>25</c:v>
                </c:pt>
                <c:pt idx="459">
                  <c:v>25</c:v>
                </c:pt>
                <c:pt idx="460">
                  <c:v>25</c:v>
                </c:pt>
                <c:pt idx="461">
                  <c:v>25</c:v>
                </c:pt>
                <c:pt idx="462">
                  <c:v>25</c:v>
                </c:pt>
                <c:pt idx="463">
                  <c:v>25</c:v>
                </c:pt>
                <c:pt idx="464">
                  <c:v>25</c:v>
                </c:pt>
                <c:pt idx="465">
                  <c:v>25</c:v>
                </c:pt>
                <c:pt idx="466">
                  <c:v>25</c:v>
                </c:pt>
                <c:pt idx="467">
                  <c:v>25</c:v>
                </c:pt>
                <c:pt idx="468">
                  <c:v>25</c:v>
                </c:pt>
                <c:pt idx="469">
                  <c:v>25</c:v>
                </c:pt>
                <c:pt idx="470">
                  <c:v>25</c:v>
                </c:pt>
                <c:pt idx="471">
                  <c:v>25</c:v>
                </c:pt>
                <c:pt idx="472">
                  <c:v>25</c:v>
                </c:pt>
                <c:pt idx="473">
                  <c:v>25</c:v>
                </c:pt>
                <c:pt idx="474">
                  <c:v>25</c:v>
                </c:pt>
                <c:pt idx="475">
                  <c:v>25</c:v>
                </c:pt>
                <c:pt idx="476">
                  <c:v>25</c:v>
                </c:pt>
                <c:pt idx="477">
                  <c:v>25</c:v>
                </c:pt>
                <c:pt idx="478">
                  <c:v>25</c:v>
                </c:pt>
                <c:pt idx="479">
                  <c:v>25</c:v>
                </c:pt>
                <c:pt idx="480">
                  <c:v>25</c:v>
                </c:pt>
                <c:pt idx="481">
                  <c:v>25</c:v>
                </c:pt>
                <c:pt idx="482">
                  <c:v>25</c:v>
                </c:pt>
                <c:pt idx="483">
                  <c:v>25</c:v>
                </c:pt>
                <c:pt idx="484">
                  <c:v>25</c:v>
                </c:pt>
                <c:pt idx="485">
                  <c:v>25</c:v>
                </c:pt>
                <c:pt idx="486">
                  <c:v>25</c:v>
                </c:pt>
                <c:pt idx="487">
                  <c:v>25</c:v>
                </c:pt>
                <c:pt idx="488">
                  <c:v>25</c:v>
                </c:pt>
                <c:pt idx="489">
                  <c:v>25</c:v>
                </c:pt>
                <c:pt idx="490">
                  <c:v>25</c:v>
                </c:pt>
                <c:pt idx="491">
                  <c:v>25</c:v>
                </c:pt>
                <c:pt idx="492">
                  <c:v>25</c:v>
                </c:pt>
                <c:pt idx="493">
                  <c:v>25</c:v>
                </c:pt>
                <c:pt idx="494">
                  <c:v>25</c:v>
                </c:pt>
                <c:pt idx="495">
                  <c:v>25</c:v>
                </c:pt>
                <c:pt idx="496">
                  <c:v>25</c:v>
                </c:pt>
                <c:pt idx="497">
                  <c:v>25</c:v>
                </c:pt>
                <c:pt idx="498">
                  <c:v>25</c:v>
                </c:pt>
                <c:pt idx="499">
                  <c:v>25</c:v>
                </c:pt>
                <c:pt idx="500">
                  <c:v>25</c:v>
                </c:pt>
                <c:pt idx="501">
                  <c:v>25</c:v>
                </c:pt>
                <c:pt idx="502">
                  <c:v>25</c:v>
                </c:pt>
                <c:pt idx="503">
                  <c:v>25</c:v>
                </c:pt>
                <c:pt idx="504">
                  <c:v>25</c:v>
                </c:pt>
                <c:pt idx="505">
                  <c:v>25</c:v>
                </c:pt>
                <c:pt idx="506">
                  <c:v>25</c:v>
                </c:pt>
                <c:pt idx="507">
                  <c:v>25</c:v>
                </c:pt>
                <c:pt idx="508">
                  <c:v>25</c:v>
                </c:pt>
                <c:pt idx="509">
                  <c:v>25</c:v>
                </c:pt>
                <c:pt idx="510">
                  <c:v>25</c:v>
                </c:pt>
                <c:pt idx="511">
                  <c:v>25</c:v>
                </c:pt>
                <c:pt idx="512">
                  <c:v>25</c:v>
                </c:pt>
                <c:pt idx="513">
                  <c:v>25</c:v>
                </c:pt>
                <c:pt idx="514">
                  <c:v>25</c:v>
                </c:pt>
                <c:pt idx="515">
                  <c:v>25</c:v>
                </c:pt>
                <c:pt idx="516">
                  <c:v>25</c:v>
                </c:pt>
                <c:pt idx="517">
                  <c:v>25</c:v>
                </c:pt>
                <c:pt idx="518">
                  <c:v>25</c:v>
                </c:pt>
                <c:pt idx="519">
                  <c:v>25</c:v>
                </c:pt>
                <c:pt idx="520">
                  <c:v>25</c:v>
                </c:pt>
                <c:pt idx="521">
                  <c:v>25</c:v>
                </c:pt>
                <c:pt idx="522">
                  <c:v>25</c:v>
                </c:pt>
                <c:pt idx="523">
                  <c:v>25</c:v>
                </c:pt>
                <c:pt idx="524">
                  <c:v>25</c:v>
                </c:pt>
                <c:pt idx="525">
                  <c:v>25</c:v>
                </c:pt>
                <c:pt idx="526">
                  <c:v>25</c:v>
                </c:pt>
                <c:pt idx="527">
                  <c:v>25</c:v>
                </c:pt>
                <c:pt idx="528">
                  <c:v>25</c:v>
                </c:pt>
                <c:pt idx="529">
                  <c:v>25</c:v>
                </c:pt>
                <c:pt idx="530">
                  <c:v>25</c:v>
                </c:pt>
                <c:pt idx="531">
                  <c:v>25</c:v>
                </c:pt>
                <c:pt idx="532">
                  <c:v>25</c:v>
                </c:pt>
                <c:pt idx="533">
                  <c:v>25</c:v>
                </c:pt>
                <c:pt idx="534">
                  <c:v>25</c:v>
                </c:pt>
                <c:pt idx="535">
                  <c:v>25</c:v>
                </c:pt>
                <c:pt idx="536">
                  <c:v>25</c:v>
                </c:pt>
                <c:pt idx="537">
                  <c:v>25</c:v>
                </c:pt>
                <c:pt idx="538">
                  <c:v>25</c:v>
                </c:pt>
                <c:pt idx="539">
                  <c:v>25</c:v>
                </c:pt>
                <c:pt idx="540">
                  <c:v>25</c:v>
                </c:pt>
                <c:pt idx="541">
                  <c:v>25</c:v>
                </c:pt>
                <c:pt idx="542">
                  <c:v>25</c:v>
                </c:pt>
                <c:pt idx="543">
                  <c:v>25</c:v>
                </c:pt>
                <c:pt idx="544">
                  <c:v>25</c:v>
                </c:pt>
                <c:pt idx="545">
                  <c:v>25</c:v>
                </c:pt>
                <c:pt idx="546">
                  <c:v>25</c:v>
                </c:pt>
                <c:pt idx="547">
                  <c:v>25</c:v>
                </c:pt>
                <c:pt idx="548">
                  <c:v>25</c:v>
                </c:pt>
                <c:pt idx="549">
                  <c:v>25</c:v>
                </c:pt>
                <c:pt idx="550">
                  <c:v>25</c:v>
                </c:pt>
                <c:pt idx="551">
                  <c:v>25</c:v>
                </c:pt>
                <c:pt idx="552">
                  <c:v>25</c:v>
                </c:pt>
                <c:pt idx="553">
                  <c:v>25</c:v>
                </c:pt>
                <c:pt idx="554">
                  <c:v>25</c:v>
                </c:pt>
                <c:pt idx="555">
                  <c:v>25</c:v>
                </c:pt>
                <c:pt idx="556">
                  <c:v>25</c:v>
                </c:pt>
                <c:pt idx="557">
                  <c:v>25</c:v>
                </c:pt>
                <c:pt idx="558">
                  <c:v>25</c:v>
                </c:pt>
                <c:pt idx="559">
                  <c:v>25</c:v>
                </c:pt>
                <c:pt idx="560">
                  <c:v>25</c:v>
                </c:pt>
                <c:pt idx="561">
                  <c:v>25</c:v>
                </c:pt>
                <c:pt idx="562">
                  <c:v>25</c:v>
                </c:pt>
                <c:pt idx="563">
                  <c:v>25</c:v>
                </c:pt>
                <c:pt idx="564">
                  <c:v>25</c:v>
                </c:pt>
                <c:pt idx="565">
                  <c:v>25</c:v>
                </c:pt>
                <c:pt idx="566">
                  <c:v>25</c:v>
                </c:pt>
                <c:pt idx="567">
                  <c:v>25</c:v>
                </c:pt>
                <c:pt idx="568">
                  <c:v>25</c:v>
                </c:pt>
                <c:pt idx="569">
                  <c:v>25</c:v>
                </c:pt>
                <c:pt idx="570">
                  <c:v>25</c:v>
                </c:pt>
                <c:pt idx="571">
                  <c:v>25</c:v>
                </c:pt>
                <c:pt idx="572">
                  <c:v>25</c:v>
                </c:pt>
                <c:pt idx="573">
                  <c:v>25</c:v>
                </c:pt>
                <c:pt idx="574">
                  <c:v>25</c:v>
                </c:pt>
                <c:pt idx="575">
                  <c:v>25</c:v>
                </c:pt>
                <c:pt idx="576">
                  <c:v>25</c:v>
                </c:pt>
                <c:pt idx="577">
                  <c:v>25</c:v>
                </c:pt>
                <c:pt idx="578">
                  <c:v>25</c:v>
                </c:pt>
                <c:pt idx="579">
                  <c:v>25</c:v>
                </c:pt>
                <c:pt idx="580">
                  <c:v>25</c:v>
                </c:pt>
                <c:pt idx="581">
                  <c:v>25</c:v>
                </c:pt>
                <c:pt idx="582">
                  <c:v>25</c:v>
                </c:pt>
                <c:pt idx="583">
                  <c:v>25</c:v>
                </c:pt>
                <c:pt idx="584">
                  <c:v>25</c:v>
                </c:pt>
                <c:pt idx="585">
                  <c:v>25</c:v>
                </c:pt>
                <c:pt idx="586">
                  <c:v>25</c:v>
                </c:pt>
                <c:pt idx="587">
                  <c:v>25</c:v>
                </c:pt>
                <c:pt idx="588">
                  <c:v>25</c:v>
                </c:pt>
                <c:pt idx="589">
                  <c:v>25</c:v>
                </c:pt>
                <c:pt idx="590">
                  <c:v>25</c:v>
                </c:pt>
                <c:pt idx="591">
                  <c:v>25</c:v>
                </c:pt>
                <c:pt idx="592">
                  <c:v>25</c:v>
                </c:pt>
                <c:pt idx="593">
                  <c:v>25</c:v>
                </c:pt>
                <c:pt idx="594">
                  <c:v>25</c:v>
                </c:pt>
                <c:pt idx="595">
                  <c:v>25</c:v>
                </c:pt>
                <c:pt idx="596">
                  <c:v>25</c:v>
                </c:pt>
                <c:pt idx="597">
                  <c:v>25</c:v>
                </c:pt>
                <c:pt idx="598">
                  <c:v>25</c:v>
                </c:pt>
                <c:pt idx="599">
                  <c:v>25</c:v>
                </c:pt>
                <c:pt idx="600">
                  <c:v>25</c:v>
                </c:pt>
                <c:pt idx="601">
                  <c:v>25</c:v>
                </c:pt>
                <c:pt idx="602">
                  <c:v>25</c:v>
                </c:pt>
                <c:pt idx="603">
                  <c:v>25</c:v>
                </c:pt>
                <c:pt idx="604">
                  <c:v>25</c:v>
                </c:pt>
                <c:pt idx="605">
                  <c:v>25</c:v>
                </c:pt>
                <c:pt idx="606">
                  <c:v>25</c:v>
                </c:pt>
                <c:pt idx="607">
                  <c:v>25</c:v>
                </c:pt>
                <c:pt idx="608">
                  <c:v>25</c:v>
                </c:pt>
                <c:pt idx="609">
                  <c:v>25</c:v>
                </c:pt>
                <c:pt idx="610">
                  <c:v>25</c:v>
                </c:pt>
                <c:pt idx="611">
                  <c:v>25</c:v>
                </c:pt>
                <c:pt idx="612">
                  <c:v>25</c:v>
                </c:pt>
                <c:pt idx="613">
                  <c:v>25</c:v>
                </c:pt>
                <c:pt idx="614">
                  <c:v>25</c:v>
                </c:pt>
                <c:pt idx="615">
                  <c:v>25</c:v>
                </c:pt>
                <c:pt idx="616">
                  <c:v>25</c:v>
                </c:pt>
                <c:pt idx="617">
                  <c:v>25</c:v>
                </c:pt>
                <c:pt idx="618">
                  <c:v>25</c:v>
                </c:pt>
                <c:pt idx="619">
                  <c:v>25</c:v>
                </c:pt>
                <c:pt idx="620">
                  <c:v>25</c:v>
                </c:pt>
                <c:pt idx="621">
                  <c:v>25</c:v>
                </c:pt>
                <c:pt idx="622">
                  <c:v>25</c:v>
                </c:pt>
                <c:pt idx="623">
                  <c:v>25</c:v>
                </c:pt>
                <c:pt idx="624">
                  <c:v>25</c:v>
                </c:pt>
                <c:pt idx="625">
                  <c:v>25</c:v>
                </c:pt>
                <c:pt idx="626">
                  <c:v>25</c:v>
                </c:pt>
                <c:pt idx="627">
                  <c:v>25</c:v>
                </c:pt>
                <c:pt idx="628">
                  <c:v>25</c:v>
                </c:pt>
                <c:pt idx="629">
                  <c:v>25</c:v>
                </c:pt>
                <c:pt idx="630">
                  <c:v>25</c:v>
                </c:pt>
                <c:pt idx="631">
                  <c:v>25</c:v>
                </c:pt>
                <c:pt idx="632">
                  <c:v>25</c:v>
                </c:pt>
                <c:pt idx="633">
                  <c:v>25</c:v>
                </c:pt>
                <c:pt idx="634">
                  <c:v>25</c:v>
                </c:pt>
                <c:pt idx="635">
                  <c:v>25</c:v>
                </c:pt>
                <c:pt idx="636">
                  <c:v>25</c:v>
                </c:pt>
                <c:pt idx="637">
                  <c:v>25</c:v>
                </c:pt>
                <c:pt idx="638">
                  <c:v>25</c:v>
                </c:pt>
                <c:pt idx="639">
                  <c:v>25</c:v>
                </c:pt>
                <c:pt idx="640">
                  <c:v>25</c:v>
                </c:pt>
                <c:pt idx="641">
                  <c:v>25</c:v>
                </c:pt>
                <c:pt idx="642">
                  <c:v>25</c:v>
                </c:pt>
                <c:pt idx="643">
                  <c:v>25</c:v>
                </c:pt>
                <c:pt idx="644">
                  <c:v>25</c:v>
                </c:pt>
                <c:pt idx="645">
                  <c:v>25</c:v>
                </c:pt>
                <c:pt idx="646">
                  <c:v>25</c:v>
                </c:pt>
                <c:pt idx="647">
                  <c:v>25</c:v>
                </c:pt>
                <c:pt idx="648">
                  <c:v>25</c:v>
                </c:pt>
                <c:pt idx="649">
                  <c:v>25</c:v>
                </c:pt>
                <c:pt idx="650">
                  <c:v>25</c:v>
                </c:pt>
                <c:pt idx="651">
                  <c:v>25</c:v>
                </c:pt>
                <c:pt idx="652">
                  <c:v>25</c:v>
                </c:pt>
                <c:pt idx="653">
                  <c:v>25</c:v>
                </c:pt>
                <c:pt idx="654">
                  <c:v>25</c:v>
                </c:pt>
                <c:pt idx="655">
                  <c:v>25</c:v>
                </c:pt>
                <c:pt idx="656">
                  <c:v>25</c:v>
                </c:pt>
                <c:pt idx="657">
                  <c:v>25</c:v>
                </c:pt>
                <c:pt idx="658">
                  <c:v>25</c:v>
                </c:pt>
                <c:pt idx="659">
                  <c:v>25</c:v>
                </c:pt>
                <c:pt idx="660">
                  <c:v>25</c:v>
                </c:pt>
                <c:pt idx="661">
                  <c:v>25</c:v>
                </c:pt>
                <c:pt idx="662">
                  <c:v>25</c:v>
                </c:pt>
                <c:pt idx="663">
                  <c:v>25</c:v>
                </c:pt>
                <c:pt idx="664">
                  <c:v>25</c:v>
                </c:pt>
                <c:pt idx="665">
                  <c:v>25</c:v>
                </c:pt>
                <c:pt idx="666">
                  <c:v>25</c:v>
                </c:pt>
                <c:pt idx="667">
                  <c:v>25</c:v>
                </c:pt>
                <c:pt idx="668">
                  <c:v>25</c:v>
                </c:pt>
                <c:pt idx="669">
                  <c:v>25</c:v>
                </c:pt>
                <c:pt idx="670">
                  <c:v>25</c:v>
                </c:pt>
                <c:pt idx="671">
                  <c:v>25</c:v>
                </c:pt>
                <c:pt idx="672">
                  <c:v>25</c:v>
                </c:pt>
                <c:pt idx="673">
                  <c:v>25</c:v>
                </c:pt>
                <c:pt idx="674">
                  <c:v>25</c:v>
                </c:pt>
                <c:pt idx="675">
                  <c:v>25</c:v>
                </c:pt>
                <c:pt idx="676">
                  <c:v>25</c:v>
                </c:pt>
                <c:pt idx="677">
                  <c:v>25</c:v>
                </c:pt>
                <c:pt idx="678">
                  <c:v>25</c:v>
                </c:pt>
                <c:pt idx="679">
                  <c:v>25</c:v>
                </c:pt>
                <c:pt idx="680">
                  <c:v>25</c:v>
                </c:pt>
                <c:pt idx="681">
                  <c:v>25</c:v>
                </c:pt>
                <c:pt idx="682">
                  <c:v>25</c:v>
                </c:pt>
                <c:pt idx="683">
                  <c:v>25</c:v>
                </c:pt>
                <c:pt idx="684">
                  <c:v>25</c:v>
                </c:pt>
                <c:pt idx="685">
                  <c:v>25</c:v>
                </c:pt>
                <c:pt idx="686">
                  <c:v>25</c:v>
                </c:pt>
                <c:pt idx="687">
                  <c:v>25</c:v>
                </c:pt>
                <c:pt idx="688">
                  <c:v>25</c:v>
                </c:pt>
                <c:pt idx="689">
                  <c:v>25</c:v>
                </c:pt>
                <c:pt idx="690">
                  <c:v>25</c:v>
                </c:pt>
                <c:pt idx="691">
                  <c:v>25</c:v>
                </c:pt>
                <c:pt idx="692">
                  <c:v>25</c:v>
                </c:pt>
                <c:pt idx="693">
                  <c:v>25</c:v>
                </c:pt>
                <c:pt idx="694">
                  <c:v>25</c:v>
                </c:pt>
                <c:pt idx="695">
                  <c:v>25</c:v>
                </c:pt>
                <c:pt idx="696">
                  <c:v>25</c:v>
                </c:pt>
                <c:pt idx="697">
                  <c:v>25</c:v>
                </c:pt>
                <c:pt idx="698">
                  <c:v>25</c:v>
                </c:pt>
                <c:pt idx="699">
                  <c:v>25</c:v>
                </c:pt>
                <c:pt idx="700">
                  <c:v>25</c:v>
                </c:pt>
                <c:pt idx="701">
                  <c:v>25</c:v>
                </c:pt>
                <c:pt idx="702">
                  <c:v>25</c:v>
                </c:pt>
                <c:pt idx="703">
                  <c:v>25</c:v>
                </c:pt>
                <c:pt idx="704">
                  <c:v>25</c:v>
                </c:pt>
                <c:pt idx="705">
                  <c:v>25</c:v>
                </c:pt>
                <c:pt idx="706">
                  <c:v>25</c:v>
                </c:pt>
                <c:pt idx="707">
                  <c:v>25</c:v>
                </c:pt>
                <c:pt idx="708">
                  <c:v>25</c:v>
                </c:pt>
                <c:pt idx="709">
                  <c:v>25</c:v>
                </c:pt>
                <c:pt idx="710">
                  <c:v>25</c:v>
                </c:pt>
                <c:pt idx="711">
                  <c:v>25</c:v>
                </c:pt>
                <c:pt idx="712">
                  <c:v>25</c:v>
                </c:pt>
                <c:pt idx="713">
                  <c:v>25</c:v>
                </c:pt>
                <c:pt idx="714">
                  <c:v>25</c:v>
                </c:pt>
                <c:pt idx="715">
                  <c:v>25</c:v>
                </c:pt>
                <c:pt idx="716">
                  <c:v>25</c:v>
                </c:pt>
                <c:pt idx="717">
                  <c:v>25</c:v>
                </c:pt>
                <c:pt idx="718">
                  <c:v>25</c:v>
                </c:pt>
                <c:pt idx="719">
                  <c:v>25</c:v>
                </c:pt>
                <c:pt idx="720">
                  <c:v>25</c:v>
                </c:pt>
                <c:pt idx="721">
                  <c:v>25</c:v>
                </c:pt>
                <c:pt idx="722">
                  <c:v>25</c:v>
                </c:pt>
                <c:pt idx="723">
                  <c:v>25</c:v>
                </c:pt>
                <c:pt idx="724">
                  <c:v>25</c:v>
                </c:pt>
                <c:pt idx="725">
                  <c:v>25</c:v>
                </c:pt>
                <c:pt idx="726">
                  <c:v>25</c:v>
                </c:pt>
                <c:pt idx="727">
                  <c:v>25</c:v>
                </c:pt>
                <c:pt idx="728">
                  <c:v>25</c:v>
                </c:pt>
                <c:pt idx="729">
                  <c:v>25</c:v>
                </c:pt>
                <c:pt idx="730">
                  <c:v>25</c:v>
                </c:pt>
                <c:pt idx="731">
                  <c:v>25</c:v>
                </c:pt>
                <c:pt idx="732">
                  <c:v>25</c:v>
                </c:pt>
                <c:pt idx="733">
                  <c:v>25</c:v>
                </c:pt>
                <c:pt idx="734">
                  <c:v>25</c:v>
                </c:pt>
                <c:pt idx="735">
                  <c:v>25</c:v>
                </c:pt>
                <c:pt idx="736">
                  <c:v>25</c:v>
                </c:pt>
                <c:pt idx="737">
                  <c:v>25</c:v>
                </c:pt>
                <c:pt idx="738">
                  <c:v>25</c:v>
                </c:pt>
                <c:pt idx="739">
                  <c:v>25</c:v>
                </c:pt>
                <c:pt idx="740">
                  <c:v>25</c:v>
                </c:pt>
                <c:pt idx="741">
                  <c:v>25</c:v>
                </c:pt>
                <c:pt idx="742">
                  <c:v>25</c:v>
                </c:pt>
                <c:pt idx="743">
                  <c:v>25</c:v>
                </c:pt>
                <c:pt idx="744">
                  <c:v>25</c:v>
                </c:pt>
                <c:pt idx="745">
                  <c:v>25</c:v>
                </c:pt>
                <c:pt idx="746">
                  <c:v>25</c:v>
                </c:pt>
                <c:pt idx="747">
                  <c:v>25</c:v>
                </c:pt>
                <c:pt idx="748">
                  <c:v>25</c:v>
                </c:pt>
                <c:pt idx="749">
                  <c:v>25</c:v>
                </c:pt>
                <c:pt idx="750">
                  <c:v>25</c:v>
                </c:pt>
                <c:pt idx="751">
                  <c:v>25</c:v>
                </c:pt>
                <c:pt idx="752">
                  <c:v>25</c:v>
                </c:pt>
                <c:pt idx="753">
                  <c:v>25</c:v>
                </c:pt>
                <c:pt idx="754">
                  <c:v>25</c:v>
                </c:pt>
                <c:pt idx="755">
                  <c:v>25</c:v>
                </c:pt>
                <c:pt idx="756">
                  <c:v>25</c:v>
                </c:pt>
                <c:pt idx="757">
                  <c:v>25</c:v>
                </c:pt>
                <c:pt idx="758">
                  <c:v>25</c:v>
                </c:pt>
                <c:pt idx="759">
                  <c:v>25</c:v>
                </c:pt>
                <c:pt idx="760">
                  <c:v>25</c:v>
                </c:pt>
                <c:pt idx="761">
                  <c:v>25</c:v>
                </c:pt>
                <c:pt idx="762">
                  <c:v>25</c:v>
                </c:pt>
                <c:pt idx="763">
                  <c:v>25</c:v>
                </c:pt>
                <c:pt idx="764">
                  <c:v>25</c:v>
                </c:pt>
                <c:pt idx="765">
                  <c:v>25</c:v>
                </c:pt>
                <c:pt idx="766">
                  <c:v>25</c:v>
                </c:pt>
                <c:pt idx="767">
                  <c:v>25</c:v>
                </c:pt>
                <c:pt idx="768">
                  <c:v>25</c:v>
                </c:pt>
                <c:pt idx="769">
                  <c:v>25</c:v>
                </c:pt>
                <c:pt idx="770">
                  <c:v>25</c:v>
                </c:pt>
                <c:pt idx="771">
                  <c:v>25</c:v>
                </c:pt>
                <c:pt idx="772">
                  <c:v>25</c:v>
                </c:pt>
                <c:pt idx="773">
                  <c:v>25</c:v>
                </c:pt>
                <c:pt idx="774">
                  <c:v>25</c:v>
                </c:pt>
                <c:pt idx="775">
                  <c:v>25</c:v>
                </c:pt>
                <c:pt idx="776">
                  <c:v>25</c:v>
                </c:pt>
                <c:pt idx="777">
                  <c:v>25</c:v>
                </c:pt>
                <c:pt idx="778">
                  <c:v>25</c:v>
                </c:pt>
                <c:pt idx="779">
                  <c:v>25</c:v>
                </c:pt>
                <c:pt idx="780">
                  <c:v>25</c:v>
                </c:pt>
                <c:pt idx="781">
                  <c:v>25</c:v>
                </c:pt>
                <c:pt idx="782">
                  <c:v>25</c:v>
                </c:pt>
                <c:pt idx="783">
                  <c:v>25</c:v>
                </c:pt>
                <c:pt idx="784">
                  <c:v>25</c:v>
                </c:pt>
                <c:pt idx="785">
                  <c:v>25</c:v>
                </c:pt>
                <c:pt idx="786">
                  <c:v>25</c:v>
                </c:pt>
                <c:pt idx="787">
                  <c:v>25</c:v>
                </c:pt>
                <c:pt idx="788">
                  <c:v>25</c:v>
                </c:pt>
                <c:pt idx="789">
                  <c:v>25</c:v>
                </c:pt>
                <c:pt idx="790">
                  <c:v>25</c:v>
                </c:pt>
                <c:pt idx="791">
                  <c:v>25</c:v>
                </c:pt>
                <c:pt idx="792">
                  <c:v>25</c:v>
                </c:pt>
                <c:pt idx="793">
                  <c:v>25</c:v>
                </c:pt>
                <c:pt idx="794">
                  <c:v>25</c:v>
                </c:pt>
                <c:pt idx="795">
                  <c:v>25</c:v>
                </c:pt>
                <c:pt idx="796">
                  <c:v>25</c:v>
                </c:pt>
                <c:pt idx="797">
                  <c:v>25</c:v>
                </c:pt>
                <c:pt idx="798">
                  <c:v>25</c:v>
                </c:pt>
                <c:pt idx="799">
                  <c:v>25</c:v>
                </c:pt>
                <c:pt idx="800">
                  <c:v>25</c:v>
                </c:pt>
                <c:pt idx="801">
                  <c:v>25</c:v>
                </c:pt>
                <c:pt idx="802">
                  <c:v>25</c:v>
                </c:pt>
                <c:pt idx="803">
                  <c:v>25</c:v>
                </c:pt>
                <c:pt idx="804">
                  <c:v>25</c:v>
                </c:pt>
                <c:pt idx="805">
                  <c:v>25</c:v>
                </c:pt>
                <c:pt idx="806">
                  <c:v>25</c:v>
                </c:pt>
                <c:pt idx="807">
                  <c:v>25</c:v>
                </c:pt>
                <c:pt idx="808">
                  <c:v>25</c:v>
                </c:pt>
                <c:pt idx="809">
                  <c:v>25</c:v>
                </c:pt>
                <c:pt idx="810">
                  <c:v>25</c:v>
                </c:pt>
                <c:pt idx="811">
                  <c:v>25</c:v>
                </c:pt>
                <c:pt idx="812">
                  <c:v>25</c:v>
                </c:pt>
                <c:pt idx="813">
                  <c:v>25</c:v>
                </c:pt>
                <c:pt idx="814">
                  <c:v>25</c:v>
                </c:pt>
                <c:pt idx="815">
                  <c:v>25</c:v>
                </c:pt>
                <c:pt idx="816">
                  <c:v>25</c:v>
                </c:pt>
                <c:pt idx="817">
                  <c:v>25</c:v>
                </c:pt>
                <c:pt idx="818">
                  <c:v>25</c:v>
                </c:pt>
                <c:pt idx="819">
                  <c:v>25</c:v>
                </c:pt>
                <c:pt idx="820">
                  <c:v>25</c:v>
                </c:pt>
                <c:pt idx="821">
                  <c:v>25</c:v>
                </c:pt>
                <c:pt idx="822">
                  <c:v>25</c:v>
                </c:pt>
                <c:pt idx="823">
                  <c:v>25</c:v>
                </c:pt>
                <c:pt idx="824">
                  <c:v>25</c:v>
                </c:pt>
                <c:pt idx="825">
                  <c:v>25</c:v>
                </c:pt>
                <c:pt idx="826">
                  <c:v>25</c:v>
                </c:pt>
                <c:pt idx="827">
                  <c:v>25</c:v>
                </c:pt>
                <c:pt idx="828">
                  <c:v>25</c:v>
                </c:pt>
                <c:pt idx="829">
                  <c:v>25</c:v>
                </c:pt>
                <c:pt idx="830">
                  <c:v>25</c:v>
                </c:pt>
                <c:pt idx="831">
                  <c:v>25</c:v>
                </c:pt>
                <c:pt idx="832">
                  <c:v>25</c:v>
                </c:pt>
                <c:pt idx="833">
                  <c:v>25</c:v>
                </c:pt>
                <c:pt idx="834">
                  <c:v>25</c:v>
                </c:pt>
                <c:pt idx="835">
                  <c:v>25</c:v>
                </c:pt>
                <c:pt idx="836">
                  <c:v>25</c:v>
                </c:pt>
                <c:pt idx="837">
                  <c:v>25</c:v>
                </c:pt>
                <c:pt idx="838">
                  <c:v>25</c:v>
                </c:pt>
                <c:pt idx="839">
                  <c:v>25</c:v>
                </c:pt>
                <c:pt idx="840">
                  <c:v>25</c:v>
                </c:pt>
                <c:pt idx="841">
                  <c:v>25</c:v>
                </c:pt>
                <c:pt idx="842">
                  <c:v>25</c:v>
                </c:pt>
                <c:pt idx="843">
                  <c:v>25</c:v>
                </c:pt>
                <c:pt idx="844">
                  <c:v>25</c:v>
                </c:pt>
                <c:pt idx="845">
                  <c:v>25</c:v>
                </c:pt>
                <c:pt idx="846">
                  <c:v>25</c:v>
                </c:pt>
                <c:pt idx="847">
                  <c:v>25</c:v>
                </c:pt>
                <c:pt idx="848">
                  <c:v>25</c:v>
                </c:pt>
                <c:pt idx="849">
                  <c:v>25</c:v>
                </c:pt>
                <c:pt idx="850">
                  <c:v>25</c:v>
                </c:pt>
                <c:pt idx="851">
                  <c:v>25</c:v>
                </c:pt>
                <c:pt idx="852">
                  <c:v>25</c:v>
                </c:pt>
                <c:pt idx="853">
                  <c:v>25</c:v>
                </c:pt>
                <c:pt idx="854">
                  <c:v>25</c:v>
                </c:pt>
                <c:pt idx="855">
                  <c:v>25</c:v>
                </c:pt>
                <c:pt idx="856">
                  <c:v>25</c:v>
                </c:pt>
                <c:pt idx="857">
                  <c:v>25</c:v>
                </c:pt>
                <c:pt idx="858">
                  <c:v>25</c:v>
                </c:pt>
                <c:pt idx="859">
                  <c:v>25</c:v>
                </c:pt>
                <c:pt idx="860">
                  <c:v>25</c:v>
                </c:pt>
                <c:pt idx="861">
                  <c:v>25</c:v>
                </c:pt>
                <c:pt idx="862">
                  <c:v>25</c:v>
                </c:pt>
                <c:pt idx="863">
                  <c:v>25</c:v>
                </c:pt>
                <c:pt idx="864">
                  <c:v>25</c:v>
                </c:pt>
                <c:pt idx="865">
                  <c:v>25</c:v>
                </c:pt>
                <c:pt idx="866">
                  <c:v>25</c:v>
                </c:pt>
                <c:pt idx="867">
                  <c:v>25</c:v>
                </c:pt>
                <c:pt idx="868">
                  <c:v>25</c:v>
                </c:pt>
                <c:pt idx="869">
                  <c:v>25</c:v>
                </c:pt>
                <c:pt idx="870">
                  <c:v>25</c:v>
                </c:pt>
                <c:pt idx="871">
                  <c:v>25</c:v>
                </c:pt>
                <c:pt idx="872">
                  <c:v>25</c:v>
                </c:pt>
                <c:pt idx="873">
                  <c:v>25</c:v>
                </c:pt>
                <c:pt idx="874">
                  <c:v>25</c:v>
                </c:pt>
                <c:pt idx="875">
                  <c:v>25</c:v>
                </c:pt>
                <c:pt idx="876">
                  <c:v>25</c:v>
                </c:pt>
                <c:pt idx="877">
                  <c:v>25</c:v>
                </c:pt>
                <c:pt idx="878">
                  <c:v>25</c:v>
                </c:pt>
                <c:pt idx="879">
                  <c:v>25</c:v>
                </c:pt>
                <c:pt idx="880">
                  <c:v>25</c:v>
                </c:pt>
                <c:pt idx="881">
                  <c:v>25</c:v>
                </c:pt>
                <c:pt idx="882">
                  <c:v>25</c:v>
                </c:pt>
                <c:pt idx="883">
                  <c:v>25</c:v>
                </c:pt>
                <c:pt idx="884">
                  <c:v>25</c:v>
                </c:pt>
                <c:pt idx="885">
                  <c:v>25</c:v>
                </c:pt>
                <c:pt idx="886">
                  <c:v>25</c:v>
                </c:pt>
                <c:pt idx="887">
                  <c:v>25</c:v>
                </c:pt>
                <c:pt idx="888">
                  <c:v>25</c:v>
                </c:pt>
                <c:pt idx="889">
                  <c:v>25</c:v>
                </c:pt>
                <c:pt idx="890">
                  <c:v>25</c:v>
                </c:pt>
                <c:pt idx="891">
                  <c:v>25</c:v>
                </c:pt>
                <c:pt idx="892">
                  <c:v>25</c:v>
                </c:pt>
                <c:pt idx="893">
                  <c:v>25</c:v>
                </c:pt>
                <c:pt idx="894">
                  <c:v>25</c:v>
                </c:pt>
                <c:pt idx="895">
                  <c:v>25</c:v>
                </c:pt>
                <c:pt idx="896">
                  <c:v>25</c:v>
                </c:pt>
                <c:pt idx="897">
                  <c:v>25</c:v>
                </c:pt>
                <c:pt idx="898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03-4942-8037-5A1ED150933E}"/>
            </c:ext>
          </c:extLst>
        </c:ser>
        <c:ser>
          <c:idx val="2"/>
          <c:order val="2"/>
          <c:tx>
            <c:strRef>
              <c:f>mesures!$O$1</c:f>
              <c:strCache>
                <c:ptCount val="1"/>
                <c:pt idx="0">
                  <c:v>Vitesse trop élevée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>
              <a:noFill/>
            </a:ln>
            <a:effectLst/>
          </c:spPr>
          <c:cat>
            <c:numRef>
              <c:f>mesures!$A$2:$A$900</c:f>
              <c:numCache>
                <c:formatCode>dd/mm/yy\ hh:mm;@</c:formatCode>
                <c:ptCount val="899"/>
                <c:pt idx="0">
                  <c:v>45757.375</c:v>
                </c:pt>
                <c:pt idx="1">
                  <c:v>45760.416666666664</c:v>
                </c:pt>
                <c:pt idx="2">
                  <c:v>45762.333333333336</c:v>
                </c:pt>
                <c:pt idx="3">
                  <c:v>45763.291666666664</c:v>
                </c:pt>
                <c:pt idx="4">
                  <c:v>45765.333333333336</c:v>
                </c:pt>
                <c:pt idx="5">
                  <c:v>45766.291666666664</c:v>
                </c:pt>
                <c:pt idx="6">
                  <c:v>45768.375</c:v>
                </c:pt>
                <c:pt idx="7">
                  <c:v>45770.375</c:v>
                </c:pt>
                <c:pt idx="8">
                  <c:v>45771.333333333336</c:v>
                </c:pt>
                <c:pt idx="9">
                  <c:v>45773.291666666664</c:v>
                </c:pt>
                <c:pt idx="10">
                  <c:v>45774.291666666664</c:v>
                </c:pt>
              </c:numCache>
            </c:numRef>
          </c:cat>
          <c:val>
            <c:numRef>
              <c:f>mesures!$O$2:$O$900</c:f>
              <c:numCache>
                <c:formatCode>General</c:formatCode>
                <c:ptCount val="899"/>
                <c:pt idx="0">
                  <c:v>90</c:v>
                </c:pt>
                <c:pt idx="1">
                  <c:v>90</c:v>
                </c:pt>
                <c:pt idx="2">
                  <c:v>90</c:v>
                </c:pt>
                <c:pt idx="3">
                  <c:v>90</c:v>
                </c:pt>
                <c:pt idx="4">
                  <c:v>90</c:v>
                </c:pt>
                <c:pt idx="5">
                  <c:v>90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90</c:v>
                </c:pt>
                <c:pt idx="17">
                  <c:v>90</c:v>
                </c:pt>
                <c:pt idx="18">
                  <c:v>90</c:v>
                </c:pt>
                <c:pt idx="19">
                  <c:v>90</c:v>
                </c:pt>
                <c:pt idx="20">
                  <c:v>90</c:v>
                </c:pt>
                <c:pt idx="21">
                  <c:v>90</c:v>
                </c:pt>
                <c:pt idx="22">
                  <c:v>90</c:v>
                </c:pt>
                <c:pt idx="23">
                  <c:v>90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90</c:v>
                </c:pt>
                <c:pt idx="169">
                  <c:v>90</c:v>
                </c:pt>
                <c:pt idx="170">
                  <c:v>90</c:v>
                </c:pt>
                <c:pt idx="171">
                  <c:v>90</c:v>
                </c:pt>
                <c:pt idx="172">
                  <c:v>90</c:v>
                </c:pt>
                <c:pt idx="173">
                  <c:v>90</c:v>
                </c:pt>
                <c:pt idx="174">
                  <c:v>90</c:v>
                </c:pt>
                <c:pt idx="175">
                  <c:v>90</c:v>
                </c:pt>
                <c:pt idx="176">
                  <c:v>90</c:v>
                </c:pt>
                <c:pt idx="177">
                  <c:v>90</c:v>
                </c:pt>
                <c:pt idx="178">
                  <c:v>90</c:v>
                </c:pt>
                <c:pt idx="179">
                  <c:v>90</c:v>
                </c:pt>
                <c:pt idx="180">
                  <c:v>90</c:v>
                </c:pt>
                <c:pt idx="181">
                  <c:v>90</c:v>
                </c:pt>
                <c:pt idx="182">
                  <c:v>90</c:v>
                </c:pt>
                <c:pt idx="183">
                  <c:v>90</c:v>
                </c:pt>
                <c:pt idx="184">
                  <c:v>90</c:v>
                </c:pt>
                <c:pt idx="185">
                  <c:v>90</c:v>
                </c:pt>
                <c:pt idx="186">
                  <c:v>90</c:v>
                </c:pt>
                <c:pt idx="187">
                  <c:v>90</c:v>
                </c:pt>
                <c:pt idx="188">
                  <c:v>90</c:v>
                </c:pt>
                <c:pt idx="189">
                  <c:v>90</c:v>
                </c:pt>
                <c:pt idx="190">
                  <c:v>90</c:v>
                </c:pt>
                <c:pt idx="191">
                  <c:v>90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90</c:v>
                </c:pt>
                <c:pt idx="337">
                  <c:v>90</c:v>
                </c:pt>
                <c:pt idx="338">
                  <c:v>90</c:v>
                </c:pt>
                <c:pt idx="339">
                  <c:v>90</c:v>
                </c:pt>
                <c:pt idx="340">
                  <c:v>90</c:v>
                </c:pt>
                <c:pt idx="341">
                  <c:v>90</c:v>
                </c:pt>
                <c:pt idx="342">
                  <c:v>90</c:v>
                </c:pt>
                <c:pt idx="343">
                  <c:v>90</c:v>
                </c:pt>
                <c:pt idx="344">
                  <c:v>90</c:v>
                </c:pt>
                <c:pt idx="345">
                  <c:v>90</c:v>
                </c:pt>
                <c:pt idx="346">
                  <c:v>90</c:v>
                </c:pt>
                <c:pt idx="347">
                  <c:v>90</c:v>
                </c:pt>
                <c:pt idx="348">
                  <c:v>90</c:v>
                </c:pt>
                <c:pt idx="349">
                  <c:v>90</c:v>
                </c:pt>
                <c:pt idx="350">
                  <c:v>90</c:v>
                </c:pt>
                <c:pt idx="351">
                  <c:v>90</c:v>
                </c:pt>
                <c:pt idx="352">
                  <c:v>90</c:v>
                </c:pt>
                <c:pt idx="353">
                  <c:v>90</c:v>
                </c:pt>
                <c:pt idx="354">
                  <c:v>90</c:v>
                </c:pt>
                <c:pt idx="355">
                  <c:v>90</c:v>
                </c:pt>
                <c:pt idx="356">
                  <c:v>90</c:v>
                </c:pt>
                <c:pt idx="357">
                  <c:v>90</c:v>
                </c:pt>
                <c:pt idx="358">
                  <c:v>90</c:v>
                </c:pt>
                <c:pt idx="359">
                  <c:v>90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90</c:v>
                </c:pt>
                <c:pt idx="505">
                  <c:v>90</c:v>
                </c:pt>
                <c:pt idx="506">
                  <c:v>90</c:v>
                </c:pt>
                <c:pt idx="507">
                  <c:v>90</c:v>
                </c:pt>
                <c:pt idx="508">
                  <c:v>90</c:v>
                </c:pt>
                <c:pt idx="509">
                  <c:v>90</c:v>
                </c:pt>
                <c:pt idx="510">
                  <c:v>90</c:v>
                </c:pt>
                <c:pt idx="511">
                  <c:v>90</c:v>
                </c:pt>
                <c:pt idx="512">
                  <c:v>90</c:v>
                </c:pt>
                <c:pt idx="513">
                  <c:v>90</c:v>
                </c:pt>
                <c:pt idx="514">
                  <c:v>90</c:v>
                </c:pt>
                <c:pt idx="515">
                  <c:v>90</c:v>
                </c:pt>
                <c:pt idx="516">
                  <c:v>90</c:v>
                </c:pt>
                <c:pt idx="517">
                  <c:v>90</c:v>
                </c:pt>
                <c:pt idx="518">
                  <c:v>90</c:v>
                </c:pt>
                <c:pt idx="519">
                  <c:v>90</c:v>
                </c:pt>
                <c:pt idx="520">
                  <c:v>90</c:v>
                </c:pt>
                <c:pt idx="521">
                  <c:v>90</c:v>
                </c:pt>
                <c:pt idx="522">
                  <c:v>90</c:v>
                </c:pt>
                <c:pt idx="523">
                  <c:v>90</c:v>
                </c:pt>
                <c:pt idx="524">
                  <c:v>90</c:v>
                </c:pt>
                <c:pt idx="525">
                  <c:v>90</c:v>
                </c:pt>
                <c:pt idx="526">
                  <c:v>90</c:v>
                </c:pt>
                <c:pt idx="527">
                  <c:v>90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90</c:v>
                </c:pt>
                <c:pt idx="673">
                  <c:v>90</c:v>
                </c:pt>
                <c:pt idx="674">
                  <c:v>90</c:v>
                </c:pt>
                <c:pt idx="675">
                  <c:v>90</c:v>
                </c:pt>
                <c:pt idx="676">
                  <c:v>90</c:v>
                </c:pt>
                <c:pt idx="677">
                  <c:v>90</c:v>
                </c:pt>
                <c:pt idx="678">
                  <c:v>90</c:v>
                </c:pt>
                <c:pt idx="679">
                  <c:v>90</c:v>
                </c:pt>
                <c:pt idx="680">
                  <c:v>90</c:v>
                </c:pt>
                <c:pt idx="681">
                  <c:v>90</c:v>
                </c:pt>
                <c:pt idx="682">
                  <c:v>90</c:v>
                </c:pt>
                <c:pt idx="683">
                  <c:v>90</c:v>
                </c:pt>
                <c:pt idx="684">
                  <c:v>90</c:v>
                </c:pt>
                <c:pt idx="685">
                  <c:v>90</c:v>
                </c:pt>
                <c:pt idx="686">
                  <c:v>90</c:v>
                </c:pt>
                <c:pt idx="687">
                  <c:v>90</c:v>
                </c:pt>
                <c:pt idx="688">
                  <c:v>90</c:v>
                </c:pt>
                <c:pt idx="689">
                  <c:v>90</c:v>
                </c:pt>
                <c:pt idx="690">
                  <c:v>90</c:v>
                </c:pt>
                <c:pt idx="691">
                  <c:v>90</c:v>
                </c:pt>
                <c:pt idx="692">
                  <c:v>90</c:v>
                </c:pt>
                <c:pt idx="693">
                  <c:v>90</c:v>
                </c:pt>
                <c:pt idx="694">
                  <c:v>90</c:v>
                </c:pt>
                <c:pt idx="695">
                  <c:v>90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  <c:pt idx="743">
                  <c:v>90</c:v>
                </c:pt>
                <c:pt idx="744">
                  <c:v>90</c:v>
                </c:pt>
                <c:pt idx="745">
                  <c:v>90</c:v>
                </c:pt>
                <c:pt idx="746">
                  <c:v>90</c:v>
                </c:pt>
                <c:pt idx="747">
                  <c:v>90</c:v>
                </c:pt>
                <c:pt idx="748">
                  <c:v>90</c:v>
                </c:pt>
                <c:pt idx="749">
                  <c:v>90</c:v>
                </c:pt>
                <c:pt idx="750">
                  <c:v>90</c:v>
                </c:pt>
                <c:pt idx="751">
                  <c:v>90</c:v>
                </c:pt>
                <c:pt idx="752">
                  <c:v>90</c:v>
                </c:pt>
                <c:pt idx="753">
                  <c:v>90</c:v>
                </c:pt>
                <c:pt idx="754">
                  <c:v>90</c:v>
                </c:pt>
                <c:pt idx="755">
                  <c:v>90</c:v>
                </c:pt>
                <c:pt idx="756">
                  <c:v>90</c:v>
                </c:pt>
                <c:pt idx="757">
                  <c:v>90</c:v>
                </c:pt>
                <c:pt idx="758">
                  <c:v>90</c:v>
                </c:pt>
                <c:pt idx="759">
                  <c:v>90</c:v>
                </c:pt>
                <c:pt idx="760">
                  <c:v>90</c:v>
                </c:pt>
                <c:pt idx="761">
                  <c:v>90</c:v>
                </c:pt>
                <c:pt idx="762">
                  <c:v>90</c:v>
                </c:pt>
                <c:pt idx="763">
                  <c:v>90</c:v>
                </c:pt>
                <c:pt idx="764">
                  <c:v>90</c:v>
                </c:pt>
                <c:pt idx="765">
                  <c:v>90</c:v>
                </c:pt>
                <c:pt idx="766">
                  <c:v>90</c:v>
                </c:pt>
                <c:pt idx="767">
                  <c:v>90</c:v>
                </c:pt>
                <c:pt idx="768">
                  <c:v>90</c:v>
                </c:pt>
                <c:pt idx="769">
                  <c:v>90</c:v>
                </c:pt>
                <c:pt idx="770">
                  <c:v>90</c:v>
                </c:pt>
                <c:pt idx="771">
                  <c:v>90</c:v>
                </c:pt>
                <c:pt idx="772">
                  <c:v>90</c:v>
                </c:pt>
                <c:pt idx="773">
                  <c:v>90</c:v>
                </c:pt>
                <c:pt idx="774">
                  <c:v>90</c:v>
                </c:pt>
                <c:pt idx="775">
                  <c:v>90</c:v>
                </c:pt>
                <c:pt idx="776">
                  <c:v>90</c:v>
                </c:pt>
                <c:pt idx="777">
                  <c:v>90</c:v>
                </c:pt>
                <c:pt idx="778">
                  <c:v>90</c:v>
                </c:pt>
                <c:pt idx="779">
                  <c:v>90</c:v>
                </c:pt>
                <c:pt idx="780">
                  <c:v>90</c:v>
                </c:pt>
                <c:pt idx="781">
                  <c:v>90</c:v>
                </c:pt>
                <c:pt idx="782">
                  <c:v>90</c:v>
                </c:pt>
                <c:pt idx="783">
                  <c:v>90</c:v>
                </c:pt>
                <c:pt idx="784">
                  <c:v>90</c:v>
                </c:pt>
                <c:pt idx="785">
                  <c:v>90</c:v>
                </c:pt>
                <c:pt idx="786">
                  <c:v>90</c:v>
                </c:pt>
                <c:pt idx="787">
                  <c:v>90</c:v>
                </c:pt>
                <c:pt idx="788">
                  <c:v>90</c:v>
                </c:pt>
                <c:pt idx="789">
                  <c:v>90</c:v>
                </c:pt>
                <c:pt idx="790">
                  <c:v>90</c:v>
                </c:pt>
                <c:pt idx="791">
                  <c:v>90</c:v>
                </c:pt>
                <c:pt idx="792">
                  <c:v>90</c:v>
                </c:pt>
                <c:pt idx="793">
                  <c:v>90</c:v>
                </c:pt>
                <c:pt idx="794">
                  <c:v>90</c:v>
                </c:pt>
                <c:pt idx="795">
                  <c:v>90</c:v>
                </c:pt>
                <c:pt idx="796">
                  <c:v>90</c:v>
                </c:pt>
                <c:pt idx="797">
                  <c:v>90</c:v>
                </c:pt>
                <c:pt idx="798">
                  <c:v>90</c:v>
                </c:pt>
                <c:pt idx="799">
                  <c:v>90</c:v>
                </c:pt>
                <c:pt idx="800">
                  <c:v>90</c:v>
                </c:pt>
                <c:pt idx="801">
                  <c:v>90</c:v>
                </c:pt>
                <c:pt idx="802">
                  <c:v>90</c:v>
                </c:pt>
                <c:pt idx="803">
                  <c:v>90</c:v>
                </c:pt>
                <c:pt idx="804">
                  <c:v>90</c:v>
                </c:pt>
                <c:pt idx="805">
                  <c:v>90</c:v>
                </c:pt>
                <c:pt idx="806">
                  <c:v>90</c:v>
                </c:pt>
                <c:pt idx="807">
                  <c:v>90</c:v>
                </c:pt>
                <c:pt idx="808">
                  <c:v>90</c:v>
                </c:pt>
                <c:pt idx="809">
                  <c:v>90</c:v>
                </c:pt>
                <c:pt idx="810">
                  <c:v>90</c:v>
                </c:pt>
                <c:pt idx="811">
                  <c:v>90</c:v>
                </c:pt>
                <c:pt idx="812">
                  <c:v>90</c:v>
                </c:pt>
                <c:pt idx="813">
                  <c:v>90</c:v>
                </c:pt>
                <c:pt idx="814">
                  <c:v>90</c:v>
                </c:pt>
                <c:pt idx="815">
                  <c:v>90</c:v>
                </c:pt>
                <c:pt idx="816">
                  <c:v>90</c:v>
                </c:pt>
                <c:pt idx="817">
                  <c:v>90</c:v>
                </c:pt>
                <c:pt idx="818">
                  <c:v>90</c:v>
                </c:pt>
                <c:pt idx="819">
                  <c:v>90</c:v>
                </c:pt>
                <c:pt idx="820">
                  <c:v>90</c:v>
                </c:pt>
                <c:pt idx="821">
                  <c:v>90</c:v>
                </c:pt>
                <c:pt idx="822">
                  <c:v>90</c:v>
                </c:pt>
                <c:pt idx="823">
                  <c:v>90</c:v>
                </c:pt>
                <c:pt idx="824">
                  <c:v>90</c:v>
                </c:pt>
                <c:pt idx="825">
                  <c:v>90</c:v>
                </c:pt>
                <c:pt idx="826">
                  <c:v>90</c:v>
                </c:pt>
                <c:pt idx="827">
                  <c:v>90</c:v>
                </c:pt>
                <c:pt idx="828">
                  <c:v>90</c:v>
                </c:pt>
                <c:pt idx="829">
                  <c:v>90</c:v>
                </c:pt>
                <c:pt idx="830">
                  <c:v>90</c:v>
                </c:pt>
                <c:pt idx="831">
                  <c:v>90</c:v>
                </c:pt>
                <c:pt idx="832">
                  <c:v>90</c:v>
                </c:pt>
                <c:pt idx="833">
                  <c:v>90</c:v>
                </c:pt>
                <c:pt idx="834">
                  <c:v>90</c:v>
                </c:pt>
                <c:pt idx="835">
                  <c:v>90</c:v>
                </c:pt>
                <c:pt idx="836">
                  <c:v>90</c:v>
                </c:pt>
                <c:pt idx="837">
                  <c:v>90</c:v>
                </c:pt>
                <c:pt idx="838">
                  <c:v>90</c:v>
                </c:pt>
                <c:pt idx="839">
                  <c:v>90</c:v>
                </c:pt>
                <c:pt idx="840">
                  <c:v>90</c:v>
                </c:pt>
                <c:pt idx="841">
                  <c:v>90</c:v>
                </c:pt>
                <c:pt idx="842">
                  <c:v>90</c:v>
                </c:pt>
                <c:pt idx="843">
                  <c:v>90</c:v>
                </c:pt>
                <c:pt idx="844">
                  <c:v>90</c:v>
                </c:pt>
                <c:pt idx="845">
                  <c:v>90</c:v>
                </c:pt>
                <c:pt idx="846">
                  <c:v>90</c:v>
                </c:pt>
                <c:pt idx="847">
                  <c:v>90</c:v>
                </c:pt>
                <c:pt idx="848">
                  <c:v>90</c:v>
                </c:pt>
                <c:pt idx="849">
                  <c:v>90</c:v>
                </c:pt>
                <c:pt idx="850">
                  <c:v>90</c:v>
                </c:pt>
                <c:pt idx="851">
                  <c:v>90</c:v>
                </c:pt>
                <c:pt idx="852">
                  <c:v>90</c:v>
                </c:pt>
                <c:pt idx="853">
                  <c:v>90</c:v>
                </c:pt>
                <c:pt idx="854">
                  <c:v>90</c:v>
                </c:pt>
                <c:pt idx="855">
                  <c:v>90</c:v>
                </c:pt>
                <c:pt idx="856">
                  <c:v>90</c:v>
                </c:pt>
                <c:pt idx="857">
                  <c:v>90</c:v>
                </c:pt>
                <c:pt idx="858">
                  <c:v>90</c:v>
                </c:pt>
                <c:pt idx="859">
                  <c:v>90</c:v>
                </c:pt>
                <c:pt idx="860">
                  <c:v>90</c:v>
                </c:pt>
                <c:pt idx="861">
                  <c:v>90</c:v>
                </c:pt>
                <c:pt idx="862">
                  <c:v>90</c:v>
                </c:pt>
                <c:pt idx="863">
                  <c:v>90</c:v>
                </c:pt>
                <c:pt idx="864">
                  <c:v>90</c:v>
                </c:pt>
                <c:pt idx="865">
                  <c:v>90</c:v>
                </c:pt>
                <c:pt idx="866">
                  <c:v>90</c:v>
                </c:pt>
                <c:pt idx="867">
                  <c:v>90</c:v>
                </c:pt>
                <c:pt idx="868">
                  <c:v>90</c:v>
                </c:pt>
                <c:pt idx="869">
                  <c:v>90</c:v>
                </c:pt>
                <c:pt idx="870">
                  <c:v>90</c:v>
                </c:pt>
                <c:pt idx="871">
                  <c:v>90</c:v>
                </c:pt>
                <c:pt idx="872">
                  <c:v>90</c:v>
                </c:pt>
                <c:pt idx="873">
                  <c:v>90</c:v>
                </c:pt>
                <c:pt idx="874">
                  <c:v>90</c:v>
                </c:pt>
                <c:pt idx="875">
                  <c:v>90</c:v>
                </c:pt>
                <c:pt idx="876">
                  <c:v>90</c:v>
                </c:pt>
                <c:pt idx="877">
                  <c:v>90</c:v>
                </c:pt>
                <c:pt idx="878">
                  <c:v>90</c:v>
                </c:pt>
                <c:pt idx="879">
                  <c:v>90</c:v>
                </c:pt>
                <c:pt idx="880">
                  <c:v>90</c:v>
                </c:pt>
                <c:pt idx="881">
                  <c:v>90</c:v>
                </c:pt>
                <c:pt idx="882">
                  <c:v>90</c:v>
                </c:pt>
                <c:pt idx="883">
                  <c:v>90</c:v>
                </c:pt>
                <c:pt idx="884">
                  <c:v>90</c:v>
                </c:pt>
                <c:pt idx="885">
                  <c:v>90</c:v>
                </c:pt>
                <c:pt idx="886">
                  <c:v>90</c:v>
                </c:pt>
                <c:pt idx="887">
                  <c:v>90</c:v>
                </c:pt>
                <c:pt idx="888">
                  <c:v>90</c:v>
                </c:pt>
                <c:pt idx="889">
                  <c:v>90</c:v>
                </c:pt>
                <c:pt idx="890">
                  <c:v>90</c:v>
                </c:pt>
                <c:pt idx="891">
                  <c:v>90</c:v>
                </c:pt>
                <c:pt idx="892">
                  <c:v>90</c:v>
                </c:pt>
                <c:pt idx="893">
                  <c:v>90</c:v>
                </c:pt>
                <c:pt idx="894">
                  <c:v>90</c:v>
                </c:pt>
                <c:pt idx="895">
                  <c:v>90</c:v>
                </c:pt>
                <c:pt idx="896">
                  <c:v>90</c:v>
                </c:pt>
                <c:pt idx="897">
                  <c:v>90</c:v>
                </c:pt>
                <c:pt idx="898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03-4942-8037-5A1ED1509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152591"/>
        <c:axId val="1112149231"/>
      </c:areaChart>
      <c:lineChart>
        <c:grouping val="standard"/>
        <c:varyColors val="0"/>
        <c:ser>
          <c:idx val="3"/>
          <c:order val="3"/>
          <c:tx>
            <c:strRef>
              <c:f>mesures!$L$1</c:f>
              <c:strCache>
                <c:ptCount val="1"/>
                <c:pt idx="0">
                  <c:v>vitesse/7 jours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mesures!$L$2:$L$900</c:f>
              <c:numCache>
                <c:formatCode>0" mL/m²/7jours"</c:formatCode>
                <c:ptCount val="899"/>
                <c:pt idx="0">
                  <c:v>67.951708985561709</c:v>
                </c:pt>
                <c:pt idx="1">
                  <c:v>55.057877617434585</c:v>
                </c:pt>
                <c:pt idx="2">
                  <c:v>46.427581993045656</c:v>
                </c:pt>
                <c:pt idx="3">
                  <c:v>39.18013778520389</c:v>
                </c:pt>
                <c:pt idx="4">
                  <c:v>24.413708717179674</c:v>
                </c:pt>
                <c:pt idx="5">
                  <c:v>26.668301179454044</c:v>
                </c:pt>
                <c:pt idx="6">
                  <c:v>25.762535146568439</c:v>
                </c:pt>
                <c:pt idx="7">
                  <c:v>28.884274006627585</c:v>
                </c:pt>
                <c:pt idx="8">
                  <c:v>28.786727591733079</c:v>
                </c:pt>
                <c:pt idx="9">
                  <c:v>26.267564377825053</c:v>
                </c:pt>
                <c:pt idx="10">
                  <c:v>38.113914703354439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03-4942-8037-5A1ED150933E}"/>
            </c:ext>
          </c:extLst>
        </c:ser>
        <c:ser>
          <c:idx val="4"/>
          <c:order val="4"/>
          <c:tx>
            <c:strRef>
              <c:f>mesures!$K$1</c:f>
              <c:strCache>
                <c:ptCount val="1"/>
                <c:pt idx="0">
                  <c:v>vitesse / jour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val>
            <c:numRef>
              <c:f>mesures!$K$2:$K$900</c:f>
              <c:numCache>
                <c:formatCode>0" mL/m²/jour"</c:formatCode>
                <c:ptCount val="899"/>
                <c:pt idx="0">
                  <c:v>67.951708985561709</c:v>
                </c:pt>
                <c:pt idx="1">
                  <c:v>42.164046249307461</c:v>
                </c:pt>
                <c:pt idx="2">
                  <c:v>29.166990744267789</c:v>
                </c:pt>
                <c:pt idx="3">
                  <c:v>17.437805161678586</c:v>
                </c:pt>
                <c:pt idx="4">
                  <c:v>8.8859927134648622</c:v>
                </c:pt>
                <c:pt idx="5">
                  <c:v>35.68667102855153</c:v>
                </c:pt>
                <c:pt idx="6">
                  <c:v>41.039671682578771</c:v>
                </c:pt>
                <c:pt idx="7">
                  <c:v>29.924760601915185</c:v>
                </c:pt>
                <c:pt idx="8">
                  <c:v>28.396541932155053</c:v>
                </c:pt>
                <c:pt idx="9">
                  <c:v>5.7092832946512218</c:v>
                </c:pt>
                <c:pt idx="10">
                  <c:v>85.499316005471968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C03-4942-8037-5A1ED1509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2152591"/>
        <c:axId val="1112149231"/>
      </c:lineChart>
      <c:dateAx>
        <c:axId val="1112152591"/>
        <c:scaling>
          <c:orientation val="minMax"/>
        </c:scaling>
        <c:delete val="0"/>
        <c:axPos val="b"/>
        <c:numFmt formatCode="dd/mm/yy\ hh:mm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149231"/>
        <c:crosses val="autoZero"/>
        <c:auto val="1"/>
        <c:lblOffset val="100"/>
        <c:baseTimeUnit val="days"/>
      </c:dateAx>
      <c:valAx>
        <c:axId val="111214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2152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9526</xdr:colOff>
      <xdr:row>4</xdr:row>
      <xdr:rowOff>66675</xdr:rowOff>
    </xdr:from>
    <xdr:to>
      <xdr:col>12</xdr:col>
      <xdr:colOff>561976</xdr:colOff>
      <xdr:row>33</xdr:row>
      <xdr:rowOff>133350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938C0C4-C473-4557-95D3-C82E37BA5F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2E001-C101-402B-AEF1-670C916B5B2B}">
  <dimension ref="A1:P934"/>
  <sheetViews>
    <sheetView tabSelected="1" workbookViewId="0">
      <selection activeCell="G12" sqref="G12"/>
    </sheetView>
  </sheetViews>
  <sheetFormatPr baseColWidth="10" defaultRowHeight="14.25" x14ac:dyDescent="0.45"/>
  <cols>
    <col min="1" max="1" width="12.796875" style="2" bestFit="1" customWidth="1"/>
    <col min="2" max="2" width="13.53125" style="2" customWidth="1"/>
    <col min="3" max="3" width="12.33203125" style="2" bestFit="1" customWidth="1"/>
    <col min="4" max="4" width="12.06640625" style="2" bestFit="1" customWidth="1"/>
    <col min="5" max="5" width="11.3984375" style="2" customWidth="1"/>
    <col min="6" max="6" width="14.59765625" style="2" customWidth="1"/>
    <col min="7" max="7" width="16.46484375" style="2" bestFit="1" customWidth="1"/>
    <col min="8" max="8" width="14.19921875" style="2" customWidth="1"/>
    <col min="9" max="9" width="13" style="2" customWidth="1"/>
    <col min="10" max="10" width="10.06640625" style="2" bestFit="1" customWidth="1"/>
    <col min="11" max="11" width="12.46484375" style="2" bestFit="1" customWidth="1"/>
    <col min="12" max="12" width="14.33203125" style="2" bestFit="1" customWidth="1"/>
    <col min="13" max="15" width="10.6640625" style="15"/>
    <col min="16" max="16" width="10.6640625" style="13"/>
  </cols>
  <sheetData>
    <row r="1" spans="1:15" ht="28.5" customHeight="1" x14ac:dyDescent="0.45">
      <c r="A1" s="23" t="s">
        <v>0</v>
      </c>
      <c r="B1" s="24" t="s">
        <v>1</v>
      </c>
      <c r="C1" s="23" t="s">
        <v>21</v>
      </c>
      <c r="D1" s="23" t="s">
        <v>2</v>
      </c>
      <c r="E1" s="24" t="s">
        <v>19</v>
      </c>
      <c r="F1" s="24" t="s">
        <v>3</v>
      </c>
      <c r="G1" s="24" t="s">
        <v>4</v>
      </c>
      <c r="H1" s="24" t="s">
        <v>8</v>
      </c>
      <c r="I1" s="24" t="s">
        <v>15</v>
      </c>
      <c r="J1" s="23" t="s">
        <v>17</v>
      </c>
      <c r="K1" s="23" t="s">
        <v>18</v>
      </c>
      <c r="L1" s="23" t="s">
        <v>20</v>
      </c>
      <c r="M1" s="14" t="str">
        <f>'terrain et tondeuses'!A29</f>
        <v>Vitesse faible</v>
      </c>
      <c r="N1" s="14" t="str">
        <f>'terrain et tondeuses'!A30</f>
        <v>Vitesse normale</v>
      </c>
      <c r="O1" s="14" t="str">
        <f>'terrain et tondeuses'!A31</f>
        <v>Vitesse trop élevée</v>
      </c>
    </row>
    <row r="2" spans="1:15" x14ac:dyDescent="0.45">
      <c r="A2" s="35">
        <v>45757.375</v>
      </c>
      <c r="B2" s="35">
        <v>45755.333333333336</v>
      </c>
      <c r="C2" s="30">
        <f>IF(A2="","",A2-B2)</f>
        <v>2.0416666666642413</v>
      </c>
      <c r="D2" s="7" t="s">
        <v>14</v>
      </c>
      <c r="E2" s="29">
        <v>10</v>
      </c>
      <c r="F2" s="7">
        <v>2</v>
      </c>
      <c r="G2" s="7" t="s">
        <v>9</v>
      </c>
      <c r="H2" s="17">
        <f>IF(G2="","",INDEX('terrain et tondeuses'!$B$8:$B$12,MATCH(G2,'terrain et tondeuses'!$A$8:$A$12,0)))</f>
        <v>53</v>
      </c>
      <c r="I2" s="20">
        <f>IF(D2="en large",'terrain et tondeuses'!$B$3*$F2,IF(D2="en long",'terrain et tondeuses'!$B$4*$F2,""))</f>
        <v>136</v>
      </c>
      <c r="J2" s="25">
        <f>IF(I2="","",E2/(H2/100*I2)*1000)</f>
        <v>138.73473917869035</v>
      </c>
      <c r="K2" s="26">
        <f>IF(J2="","",J2/C2)</f>
        <v>67.951708985561709</v>
      </c>
      <c r="L2" s="27">
        <f>IF(COUNTIFS(A:A, "&gt;=" &amp; A2 - 6, A:A, "&lt;=" &amp; A2) &gt;= 1,
   AVERAGEIFS(K:K, A:A, "&gt;=" &amp; A2 - 6, A:A, "&lt;=" &amp; A2),
   "")</f>
        <v>67.951708985561709</v>
      </c>
      <c r="M2" s="15">
        <f>'terrain et tondeuses'!$B$29</f>
        <v>17</v>
      </c>
      <c r="N2" s="15">
        <f>'terrain et tondeuses'!$B$31-'terrain et tondeuses'!$B$29</f>
        <v>25</v>
      </c>
      <c r="O2" s="15">
        <v>90</v>
      </c>
    </row>
    <row r="3" spans="1:15" x14ac:dyDescent="0.45">
      <c r="A3" s="35">
        <v>45760.416666666664</v>
      </c>
      <c r="B3" s="35">
        <v>45757.375</v>
      </c>
      <c r="C3" s="30">
        <f t="shared" ref="C3:C66" si="0">IF(A3="","",A3-B3)</f>
        <v>3.0416666666642413</v>
      </c>
      <c r="D3" s="7" t="s">
        <v>14</v>
      </c>
      <c r="E3" s="29">
        <v>15</v>
      </c>
      <c r="F3" s="7">
        <v>2</v>
      </c>
      <c r="G3" s="7" t="s">
        <v>12</v>
      </c>
      <c r="H3" s="17">
        <f>IF(G3="","",INDEX('terrain et tondeuses'!$B$8:$B$12,MATCH(G3,'terrain et tondeuses'!$A$8:$A$12,0)))</f>
        <v>86</v>
      </c>
      <c r="I3" s="20">
        <f>IF(D3="en large",'terrain et tondeuses'!$B$3*$F3,IF(D3="en long",'terrain et tondeuses'!$B$4*$F3,""))</f>
        <v>136</v>
      </c>
      <c r="J3" s="25">
        <f t="shared" ref="J3:J66" si="1">IF(I3="","",E3/(H3/100*I3)*1000)</f>
        <v>128.24897400820794</v>
      </c>
      <c r="K3" s="26">
        <f t="shared" ref="K3:K66" si="2">IF(J3="","",J3/C3)</f>
        <v>42.164046249307461</v>
      </c>
      <c r="L3" s="27">
        <f t="shared" ref="L3:L66" si="3">IF(COUNTIFS(A:A, "&gt;=" &amp; A3 - 6, A:A, "&lt;=" &amp; A3) &gt;= 1,
   AVERAGEIFS(K:K, A:A, "&gt;=" &amp; A3 - 6, A:A, "&lt;=" &amp; A3),
   "")</f>
        <v>55.057877617434585</v>
      </c>
      <c r="M3" s="15">
        <f>'terrain et tondeuses'!$B$29</f>
        <v>17</v>
      </c>
      <c r="N3" s="15">
        <f>'terrain et tondeuses'!$B$31-'terrain et tondeuses'!$B$29</f>
        <v>25</v>
      </c>
      <c r="O3" s="15">
        <v>90</v>
      </c>
    </row>
    <row r="4" spans="1:15" x14ac:dyDescent="0.45">
      <c r="A4" s="35">
        <v>45762.333333333336</v>
      </c>
      <c r="B4" s="35">
        <v>45760.416666666664</v>
      </c>
      <c r="C4" s="30">
        <f t="shared" si="0"/>
        <v>1.9166666666715173</v>
      </c>
      <c r="D4" s="7" t="s">
        <v>16</v>
      </c>
      <c r="E4" s="29">
        <v>10</v>
      </c>
      <c r="F4" s="7">
        <v>2</v>
      </c>
      <c r="G4" s="7" t="s">
        <v>12</v>
      </c>
      <c r="H4" s="17">
        <f>IF(G4="","",INDEX('terrain et tondeuses'!$B$8:$B$12,MATCH(G4,'terrain et tondeuses'!$A$8:$A$12,0)))</f>
        <v>86</v>
      </c>
      <c r="I4" s="20">
        <f>IF(D4="en large",'terrain et tondeuses'!$B$3*$F4,IF(D4="en long",'terrain et tondeuses'!$B$4*$F4,""))</f>
        <v>208</v>
      </c>
      <c r="J4" s="25">
        <f t="shared" si="1"/>
        <v>55.903398926654738</v>
      </c>
      <c r="K4" s="26">
        <f t="shared" si="2"/>
        <v>29.166990744267789</v>
      </c>
      <c r="L4" s="27">
        <f t="shared" si="3"/>
        <v>46.427581993045656</v>
      </c>
      <c r="M4" s="15">
        <f>'terrain et tondeuses'!$B$29</f>
        <v>17</v>
      </c>
      <c r="N4" s="15">
        <f>'terrain et tondeuses'!$B$31-'terrain et tondeuses'!$B$29</f>
        <v>25</v>
      </c>
      <c r="O4" s="15">
        <v>90</v>
      </c>
    </row>
    <row r="5" spans="1:15" x14ac:dyDescent="0.45">
      <c r="A5" s="35">
        <v>45763.291666666664</v>
      </c>
      <c r="B5" s="35">
        <v>45762.333333333336</v>
      </c>
      <c r="C5" s="30">
        <f t="shared" si="0"/>
        <v>0.95833333332848269</v>
      </c>
      <c r="D5" s="7" t="s">
        <v>14</v>
      </c>
      <c r="E5" s="29">
        <v>2</v>
      </c>
      <c r="F5" s="7">
        <v>2</v>
      </c>
      <c r="G5" s="7" t="s">
        <v>13</v>
      </c>
      <c r="H5" s="17">
        <f>IF(G5="","",INDEX('terrain et tondeuses'!$B$8:$B$12,MATCH(G5,'terrain et tondeuses'!$A$8:$A$12,0)))</f>
        <v>88</v>
      </c>
      <c r="I5" s="20">
        <f>IF(D5="en large",'terrain et tondeuses'!$B$3*$F5,IF(D5="en long",'terrain et tondeuses'!$B$4*$F5,""))</f>
        <v>136</v>
      </c>
      <c r="J5" s="25">
        <f t="shared" si="1"/>
        <v>16.71122994652406</v>
      </c>
      <c r="K5" s="26">
        <f t="shared" si="2"/>
        <v>17.437805161678586</v>
      </c>
      <c r="L5" s="27">
        <f t="shared" si="3"/>
        <v>39.18013778520389</v>
      </c>
      <c r="M5" s="15">
        <f>'terrain et tondeuses'!$B$29</f>
        <v>17</v>
      </c>
      <c r="N5" s="15">
        <f>'terrain et tondeuses'!$B$31-'terrain et tondeuses'!$B$29</f>
        <v>25</v>
      </c>
      <c r="O5" s="15">
        <v>90</v>
      </c>
    </row>
    <row r="6" spans="1:15" x14ac:dyDescent="0.45">
      <c r="A6" s="35">
        <v>45765.333333333336</v>
      </c>
      <c r="B6" s="35">
        <v>45763.291666666664</v>
      </c>
      <c r="C6" s="30">
        <f t="shared" si="0"/>
        <v>2.0416666666715173</v>
      </c>
      <c r="D6" s="7" t="s">
        <v>16</v>
      </c>
      <c r="E6" s="29">
        <v>2</v>
      </c>
      <c r="F6" s="7">
        <v>2</v>
      </c>
      <c r="G6" s="7" t="s">
        <v>9</v>
      </c>
      <c r="H6" s="17">
        <f>IF(G6="","",INDEX('terrain et tondeuses'!$B$8:$B$12,MATCH(G6,'terrain et tondeuses'!$A$8:$A$12,0)))</f>
        <v>53</v>
      </c>
      <c r="I6" s="20">
        <f>IF(D6="en large",'terrain et tondeuses'!$B$3*$F6,IF(D6="en long",'terrain et tondeuses'!$B$4*$F6,""))</f>
        <v>208</v>
      </c>
      <c r="J6" s="25">
        <f t="shared" si="1"/>
        <v>18.142235123367197</v>
      </c>
      <c r="K6" s="26">
        <f t="shared" si="2"/>
        <v>8.8859927134648622</v>
      </c>
      <c r="L6" s="27">
        <f t="shared" si="3"/>
        <v>24.413708717179674</v>
      </c>
      <c r="M6" s="15">
        <f>'terrain et tondeuses'!$B$29</f>
        <v>17</v>
      </c>
      <c r="N6" s="15">
        <f>'terrain et tondeuses'!$B$31-'terrain et tondeuses'!$B$29</f>
        <v>25</v>
      </c>
      <c r="O6" s="15">
        <v>90</v>
      </c>
    </row>
    <row r="7" spans="1:15" x14ac:dyDescent="0.45">
      <c r="A7" s="35">
        <v>45766.291666666664</v>
      </c>
      <c r="B7" s="35">
        <v>45765.333333333336</v>
      </c>
      <c r="C7" s="31">
        <f t="shared" si="0"/>
        <v>0.95833333332848269</v>
      </c>
      <c r="D7" s="7" t="s">
        <v>14</v>
      </c>
      <c r="E7" s="29">
        <v>4</v>
      </c>
      <c r="F7" s="7">
        <v>2</v>
      </c>
      <c r="G7" s="7" t="s">
        <v>12</v>
      </c>
      <c r="H7" s="17">
        <f>IF(G7="","",INDEX('terrain et tondeuses'!$B$8:$B$12,MATCH(G7,'terrain et tondeuses'!$A$8:$A$12,0)))</f>
        <v>86</v>
      </c>
      <c r="I7" s="20">
        <f>IF(D7="en large",'terrain et tondeuses'!$B$3*$F7,IF(D7="en long",'terrain et tondeuses'!$B$4*$F7,""))</f>
        <v>136</v>
      </c>
      <c r="J7" s="25">
        <f t="shared" si="1"/>
        <v>34.19972640218878</v>
      </c>
      <c r="K7" s="26">
        <f t="shared" si="2"/>
        <v>35.68667102855153</v>
      </c>
      <c r="L7" s="27">
        <f t="shared" si="3"/>
        <v>26.668301179454044</v>
      </c>
      <c r="M7" s="15">
        <f>'terrain et tondeuses'!$B$29</f>
        <v>17</v>
      </c>
      <c r="N7" s="15">
        <f>'terrain et tondeuses'!$B$31-'terrain et tondeuses'!$B$29</f>
        <v>25</v>
      </c>
      <c r="O7" s="15">
        <v>90</v>
      </c>
    </row>
    <row r="8" spans="1:15" x14ac:dyDescent="0.45">
      <c r="A8" s="35">
        <v>45768.375</v>
      </c>
      <c r="B8" s="35">
        <v>45766.291666666664</v>
      </c>
      <c r="C8" s="31">
        <f t="shared" si="0"/>
        <v>2.0833333333357587</v>
      </c>
      <c r="D8" s="7" t="s">
        <v>14</v>
      </c>
      <c r="E8" s="29">
        <v>10</v>
      </c>
      <c r="F8" s="7">
        <v>2</v>
      </c>
      <c r="G8" s="7" t="s">
        <v>12</v>
      </c>
      <c r="H8" s="17">
        <f>IF(G8="","",INDEX('terrain et tondeuses'!$B$8:$B$12,MATCH(G8,'terrain et tondeuses'!$A$8:$A$12,0)))</f>
        <v>86</v>
      </c>
      <c r="I8" s="20">
        <f>IF(D8="en large",'terrain et tondeuses'!$B$3*$F8,IF(D8="en long",'terrain et tondeuses'!$B$4*$F8,""))</f>
        <v>136</v>
      </c>
      <c r="J8" s="25">
        <f t="shared" si="1"/>
        <v>85.499316005471968</v>
      </c>
      <c r="K8" s="26">
        <f t="shared" si="2"/>
        <v>41.039671682578771</v>
      </c>
      <c r="L8" s="27">
        <f t="shared" si="3"/>
        <v>25.762535146568439</v>
      </c>
      <c r="M8" s="15">
        <f>'terrain et tondeuses'!$B$29</f>
        <v>17</v>
      </c>
      <c r="N8" s="15">
        <f>'terrain et tondeuses'!$B$31-'terrain et tondeuses'!$B$29</f>
        <v>25</v>
      </c>
      <c r="O8" s="15">
        <v>90</v>
      </c>
    </row>
    <row r="9" spans="1:15" x14ac:dyDescent="0.45">
      <c r="A9" s="35">
        <v>45770.375</v>
      </c>
      <c r="B9" s="35">
        <v>45768.375</v>
      </c>
      <c r="C9" s="31">
        <f t="shared" si="0"/>
        <v>2</v>
      </c>
      <c r="D9" s="7" t="s">
        <v>14</v>
      </c>
      <c r="E9" s="29">
        <v>7</v>
      </c>
      <c r="F9" s="7">
        <v>2</v>
      </c>
      <c r="G9" s="7" t="s">
        <v>12</v>
      </c>
      <c r="H9" s="17">
        <f>IF(G9="","",INDEX('terrain et tondeuses'!$B$8:$B$12,MATCH(G9,'terrain et tondeuses'!$A$8:$A$12,0)))</f>
        <v>86</v>
      </c>
      <c r="I9" s="20">
        <f>IF(D9="en large",'terrain et tondeuses'!$B$3*$F9,IF(D9="en long",'terrain et tondeuses'!$B$4*$F9,""))</f>
        <v>136</v>
      </c>
      <c r="J9" s="25">
        <f t="shared" si="1"/>
        <v>59.849521203830371</v>
      </c>
      <c r="K9" s="26">
        <f t="shared" si="2"/>
        <v>29.924760601915185</v>
      </c>
      <c r="L9" s="27">
        <f t="shared" si="3"/>
        <v>28.884274006627585</v>
      </c>
      <c r="M9" s="15">
        <f>'terrain et tondeuses'!$B$29</f>
        <v>17</v>
      </c>
      <c r="N9" s="15">
        <f>'terrain et tondeuses'!$B$31-'terrain et tondeuses'!$B$29</f>
        <v>25</v>
      </c>
      <c r="O9" s="15">
        <v>90</v>
      </c>
    </row>
    <row r="10" spans="1:15" x14ac:dyDescent="0.45">
      <c r="A10" s="35">
        <v>45771.333333333336</v>
      </c>
      <c r="B10" s="35">
        <v>45770.375</v>
      </c>
      <c r="C10" s="31">
        <f t="shared" si="0"/>
        <v>0.95833333333575865</v>
      </c>
      <c r="D10" s="7" t="s">
        <v>16</v>
      </c>
      <c r="E10" s="29">
        <v>3</v>
      </c>
      <c r="F10" s="7">
        <v>2</v>
      </c>
      <c r="G10" s="7" t="s">
        <v>9</v>
      </c>
      <c r="H10" s="17">
        <f>IF(G10="","",INDEX('terrain et tondeuses'!$B$8:$B$12,MATCH(G10,'terrain et tondeuses'!$A$8:$A$12,0)))</f>
        <v>53</v>
      </c>
      <c r="I10" s="20">
        <f>IF(D10="en large",'terrain et tondeuses'!$B$3*$F10,IF(D10="en long",'terrain et tondeuses'!$B$4*$F10,""))</f>
        <v>208</v>
      </c>
      <c r="J10" s="25">
        <f t="shared" si="1"/>
        <v>27.213352685050797</v>
      </c>
      <c r="K10" s="26">
        <f t="shared" si="2"/>
        <v>28.396541932155053</v>
      </c>
      <c r="L10" s="27">
        <f t="shared" si="3"/>
        <v>28.786727591733079</v>
      </c>
      <c r="M10" s="15">
        <f>'terrain et tondeuses'!$B$29</f>
        <v>17</v>
      </c>
      <c r="N10" s="15">
        <f>'terrain et tondeuses'!$B$31-'terrain et tondeuses'!$B$29</f>
        <v>25</v>
      </c>
      <c r="O10" s="15">
        <v>90</v>
      </c>
    </row>
    <row r="11" spans="1:15" x14ac:dyDescent="0.45">
      <c r="A11" s="35">
        <v>45773.291666666664</v>
      </c>
      <c r="B11" s="35">
        <v>45771.333333333336</v>
      </c>
      <c r="C11" s="31">
        <f t="shared" si="0"/>
        <v>1.9583333333284827</v>
      </c>
      <c r="D11" s="7" t="s">
        <v>16</v>
      </c>
      <c r="E11" s="29">
        <v>2</v>
      </c>
      <c r="F11" s="7">
        <v>2</v>
      </c>
      <c r="G11" s="7" t="s">
        <v>12</v>
      </c>
      <c r="H11" s="17">
        <f>IF(G11="","",INDEX('terrain et tondeuses'!$B$8:$B$12,MATCH(G11,'terrain et tondeuses'!$A$8:$A$12,0)))</f>
        <v>86</v>
      </c>
      <c r="I11" s="20">
        <f>IF(D11="en large",'terrain et tondeuses'!$B$3*$F11,IF(D11="en long",'terrain et tondeuses'!$B$4*$F11,""))</f>
        <v>208</v>
      </c>
      <c r="J11" s="25">
        <f t="shared" si="1"/>
        <v>11.180679785330948</v>
      </c>
      <c r="K11" s="26">
        <f t="shared" si="2"/>
        <v>5.7092832946512218</v>
      </c>
      <c r="L11" s="27">
        <f t="shared" si="3"/>
        <v>26.267564377825053</v>
      </c>
      <c r="M11" s="15">
        <f>'terrain et tondeuses'!$B$29</f>
        <v>17</v>
      </c>
      <c r="N11" s="15">
        <f>'terrain et tondeuses'!$B$31-'terrain et tondeuses'!$B$29</f>
        <v>25</v>
      </c>
      <c r="O11" s="15">
        <v>90</v>
      </c>
    </row>
    <row r="12" spans="1:15" x14ac:dyDescent="0.45">
      <c r="A12" s="35">
        <v>45774.291666666664</v>
      </c>
      <c r="B12" s="35">
        <v>45773.291666666664</v>
      </c>
      <c r="C12" s="31">
        <f t="shared" si="0"/>
        <v>1</v>
      </c>
      <c r="D12" s="7" t="s">
        <v>14</v>
      </c>
      <c r="E12" s="29">
        <v>10</v>
      </c>
      <c r="F12" s="7">
        <v>2</v>
      </c>
      <c r="G12" s="7" t="s">
        <v>12</v>
      </c>
      <c r="H12" s="17">
        <f>IF(G12="","",INDEX('terrain et tondeuses'!$B$8:$B$12,MATCH(G12,'terrain et tondeuses'!$A$8:$A$12,0)))</f>
        <v>86</v>
      </c>
      <c r="I12" s="20">
        <f>IF(D12="en large",'terrain et tondeuses'!$B$3*$F12,IF(D12="en long",'terrain et tondeuses'!$B$4*$F12,""))</f>
        <v>136</v>
      </c>
      <c r="J12" s="25">
        <f t="shared" si="1"/>
        <v>85.499316005471968</v>
      </c>
      <c r="K12" s="26">
        <f t="shared" si="2"/>
        <v>85.499316005471968</v>
      </c>
      <c r="L12" s="27">
        <f t="shared" si="3"/>
        <v>38.113914703354439</v>
      </c>
      <c r="M12" s="15">
        <f>'terrain et tondeuses'!$B$29</f>
        <v>17</v>
      </c>
      <c r="N12" s="15">
        <f>'terrain et tondeuses'!$B$31-'terrain et tondeuses'!$B$29</f>
        <v>25</v>
      </c>
      <c r="O12" s="15">
        <v>90</v>
      </c>
    </row>
    <row r="13" spans="1:15" x14ac:dyDescent="0.45">
      <c r="A13" s="35"/>
      <c r="B13" s="35"/>
      <c r="C13" s="31" t="str">
        <f t="shared" si="0"/>
        <v/>
      </c>
      <c r="D13" s="7"/>
      <c r="E13" s="29"/>
      <c r="F13" s="7"/>
      <c r="G13" s="7"/>
      <c r="H13" s="17" t="str">
        <f>IF(G13="","",INDEX('terrain et tondeuses'!$B$8:$B$12,MATCH(G13,'terrain et tondeuses'!$A$8:$A$12,0)))</f>
        <v/>
      </c>
      <c r="I13" s="20" t="str">
        <f>IF(D13="en large",'terrain et tondeuses'!$B$3*$F13,IF(D13="en long",'terrain et tondeuses'!$B$4*$F13,""))</f>
        <v/>
      </c>
      <c r="J13" s="25" t="str">
        <f t="shared" si="1"/>
        <v/>
      </c>
      <c r="K13" s="26" t="str">
        <f t="shared" si="2"/>
        <v/>
      </c>
      <c r="L13" s="27" t="str">
        <f t="shared" si="3"/>
        <v/>
      </c>
      <c r="M13" s="15">
        <f>'terrain et tondeuses'!$B$29</f>
        <v>17</v>
      </c>
      <c r="N13" s="15">
        <f>'terrain et tondeuses'!$B$31-'terrain et tondeuses'!$B$29</f>
        <v>25</v>
      </c>
      <c r="O13" s="15">
        <v>90</v>
      </c>
    </row>
    <row r="14" spans="1:15" x14ac:dyDescent="0.45">
      <c r="A14" s="35"/>
      <c r="B14" s="35"/>
      <c r="C14" s="31" t="str">
        <f t="shared" si="0"/>
        <v/>
      </c>
      <c r="D14" s="7"/>
      <c r="E14" s="29"/>
      <c r="F14" s="7"/>
      <c r="G14" s="7"/>
      <c r="H14" s="17" t="str">
        <f>IF(G14="","",INDEX('terrain et tondeuses'!$B$8:$B$12,MATCH(G14,'terrain et tondeuses'!$A$8:$A$12,0)))</f>
        <v/>
      </c>
      <c r="I14" s="20" t="str">
        <f>IF(D14="en large",'terrain et tondeuses'!$B$3*$F14,IF(D14="en long",'terrain et tondeuses'!$B$4*$F14,""))</f>
        <v/>
      </c>
      <c r="J14" s="25" t="str">
        <f t="shared" si="1"/>
        <v/>
      </c>
      <c r="K14" s="26" t="str">
        <f t="shared" si="2"/>
        <v/>
      </c>
      <c r="L14" s="27" t="str">
        <f t="shared" si="3"/>
        <v/>
      </c>
      <c r="M14" s="15">
        <f>'terrain et tondeuses'!$B$29</f>
        <v>17</v>
      </c>
      <c r="N14" s="15">
        <f>'terrain et tondeuses'!$B$31-'terrain et tondeuses'!$B$29</f>
        <v>25</v>
      </c>
      <c r="O14" s="15">
        <v>90</v>
      </c>
    </row>
    <row r="15" spans="1:15" x14ac:dyDescent="0.45">
      <c r="A15" s="35"/>
      <c r="B15" s="35"/>
      <c r="C15" s="31" t="str">
        <f t="shared" si="0"/>
        <v/>
      </c>
      <c r="D15" s="7"/>
      <c r="E15" s="29"/>
      <c r="F15" s="7"/>
      <c r="G15" s="7"/>
      <c r="H15" s="17" t="str">
        <f>IF(G15="","",INDEX('terrain et tondeuses'!$B$8:$B$12,MATCH(G15,'terrain et tondeuses'!$A$8:$A$12,0)))</f>
        <v/>
      </c>
      <c r="I15" s="20" t="str">
        <f>IF(D15="en large",'terrain et tondeuses'!$B$3*$F15,IF(D15="en long",'terrain et tondeuses'!$B$4*$F15,""))</f>
        <v/>
      </c>
      <c r="J15" s="25" t="str">
        <f t="shared" si="1"/>
        <v/>
      </c>
      <c r="K15" s="26" t="str">
        <f t="shared" si="2"/>
        <v/>
      </c>
      <c r="L15" s="27" t="str">
        <f t="shared" si="3"/>
        <v/>
      </c>
      <c r="M15" s="15">
        <f>'terrain et tondeuses'!$B$29</f>
        <v>17</v>
      </c>
      <c r="N15" s="15">
        <f>'terrain et tondeuses'!$B$31-'terrain et tondeuses'!$B$29</f>
        <v>25</v>
      </c>
      <c r="O15" s="15">
        <v>90</v>
      </c>
    </row>
    <row r="16" spans="1:15" x14ac:dyDescent="0.45">
      <c r="A16" s="35"/>
      <c r="B16" s="35"/>
      <c r="C16" s="31" t="str">
        <f t="shared" si="0"/>
        <v/>
      </c>
      <c r="D16" s="7"/>
      <c r="E16" s="29"/>
      <c r="F16" s="7"/>
      <c r="G16" s="7"/>
      <c r="H16" s="17" t="str">
        <f>IF(G16="","",INDEX('terrain et tondeuses'!$B$8:$B$12,MATCH(G16,'terrain et tondeuses'!$A$8:$A$12,0)))</f>
        <v/>
      </c>
      <c r="I16" s="20" t="str">
        <f>IF(D16="en large",'terrain et tondeuses'!$B$3*$F16,IF(D16="en long",'terrain et tondeuses'!$B$4*$F16,""))</f>
        <v/>
      </c>
      <c r="J16" s="25" t="str">
        <f t="shared" si="1"/>
        <v/>
      </c>
      <c r="K16" s="26" t="str">
        <f t="shared" si="2"/>
        <v/>
      </c>
      <c r="L16" s="27" t="str">
        <f t="shared" si="3"/>
        <v/>
      </c>
      <c r="M16" s="15">
        <f>'terrain et tondeuses'!$B$29</f>
        <v>17</v>
      </c>
      <c r="N16" s="15">
        <f>'terrain et tondeuses'!$B$31-'terrain et tondeuses'!$B$29</f>
        <v>25</v>
      </c>
      <c r="O16" s="15">
        <v>90</v>
      </c>
    </row>
    <row r="17" spans="1:15" x14ac:dyDescent="0.45">
      <c r="A17" s="35"/>
      <c r="B17" s="35"/>
      <c r="C17" s="31" t="str">
        <f t="shared" si="0"/>
        <v/>
      </c>
      <c r="D17" s="7"/>
      <c r="E17" s="29"/>
      <c r="F17" s="7"/>
      <c r="G17" s="7"/>
      <c r="H17" s="17" t="str">
        <f>IF(G17="","",INDEX('terrain et tondeuses'!$B$8:$B$12,MATCH(G17,'terrain et tondeuses'!$A$8:$A$12,0)))</f>
        <v/>
      </c>
      <c r="I17" s="20" t="str">
        <f>IF(D17="en large",'terrain et tondeuses'!$B$3*$F17,IF(D17="en long",'terrain et tondeuses'!$B$4*$F17,""))</f>
        <v/>
      </c>
      <c r="J17" s="25" t="str">
        <f t="shared" si="1"/>
        <v/>
      </c>
      <c r="K17" s="26" t="str">
        <f t="shared" si="2"/>
        <v/>
      </c>
      <c r="L17" s="27" t="str">
        <f t="shared" si="3"/>
        <v/>
      </c>
      <c r="M17" s="15">
        <f>'terrain et tondeuses'!$B$29</f>
        <v>17</v>
      </c>
      <c r="N17" s="15">
        <f>'terrain et tondeuses'!$B$31-'terrain et tondeuses'!$B$29</f>
        <v>25</v>
      </c>
      <c r="O17" s="15">
        <v>90</v>
      </c>
    </row>
    <row r="18" spans="1:15" x14ac:dyDescent="0.45">
      <c r="A18" s="35"/>
      <c r="B18" s="35"/>
      <c r="C18" s="31" t="str">
        <f t="shared" si="0"/>
        <v/>
      </c>
      <c r="D18" s="7"/>
      <c r="E18" s="29"/>
      <c r="F18" s="7"/>
      <c r="G18" s="7"/>
      <c r="H18" s="17" t="str">
        <f>IF(G18="","",INDEX('terrain et tondeuses'!$B$8:$B$12,MATCH(G18,'terrain et tondeuses'!$A$8:$A$12,0)))</f>
        <v/>
      </c>
      <c r="I18" s="20" t="str">
        <f>IF(D18="en large",'terrain et tondeuses'!$B$3*$F18,IF(D18="en long",'terrain et tondeuses'!$B$4*$F18,""))</f>
        <v/>
      </c>
      <c r="J18" s="25" t="str">
        <f t="shared" si="1"/>
        <v/>
      </c>
      <c r="K18" s="26" t="str">
        <f t="shared" si="2"/>
        <v/>
      </c>
      <c r="L18" s="27" t="str">
        <f t="shared" si="3"/>
        <v/>
      </c>
      <c r="M18" s="15">
        <f>'terrain et tondeuses'!$B$29</f>
        <v>17</v>
      </c>
      <c r="N18" s="15">
        <f>'terrain et tondeuses'!$B$31-'terrain et tondeuses'!$B$29</f>
        <v>25</v>
      </c>
      <c r="O18" s="15">
        <v>90</v>
      </c>
    </row>
    <row r="19" spans="1:15" x14ac:dyDescent="0.45">
      <c r="A19" s="35"/>
      <c r="B19" s="35"/>
      <c r="C19" s="31" t="str">
        <f t="shared" si="0"/>
        <v/>
      </c>
      <c r="D19" s="7"/>
      <c r="E19" s="29"/>
      <c r="F19" s="7"/>
      <c r="G19" s="7"/>
      <c r="H19" s="17" t="str">
        <f>IF(G19="","",INDEX('terrain et tondeuses'!$B$8:$B$12,MATCH(G19,'terrain et tondeuses'!$A$8:$A$12,0)))</f>
        <v/>
      </c>
      <c r="I19" s="20" t="str">
        <f>IF(D19="en large",'terrain et tondeuses'!$B$3*$F19,IF(D19="en long",'terrain et tondeuses'!$B$4*$F19,""))</f>
        <v/>
      </c>
      <c r="J19" s="25" t="str">
        <f t="shared" si="1"/>
        <v/>
      </c>
      <c r="K19" s="26" t="str">
        <f t="shared" si="2"/>
        <v/>
      </c>
      <c r="L19" s="27" t="str">
        <f t="shared" si="3"/>
        <v/>
      </c>
      <c r="M19" s="15">
        <f>'terrain et tondeuses'!$B$29</f>
        <v>17</v>
      </c>
      <c r="N19" s="15">
        <f>'terrain et tondeuses'!$B$31-'terrain et tondeuses'!$B$29</f>
        <v>25</v>
      </c>
      <c r="O19" s="15">
        <v>90</v>
      </c>
    </row>
    <row r="20" spans="1:15" x14ac:dyDescent="0.45">
      <c r="A20" s="35"/>
      <c r="B20" s="35"/>
      <c r="C20" s="31" t="str">
        <f t="shared" si="0"/>
        <v/>
      </c>
      <c r="D20" s="7"/>
      <c r="E20" s="29"/>
      <c r="F20" s="7"/>
      <c r="G20" s="7"/>
      <c r="H20" s="17" t="str">
        <f>IF(G20="","",INDEX('terrain et tondeuses'!$B$8:$B$12,MATCH(G20,'terrain et tondeuses'!$A$8:$A$12,0)))</f>
        <v/>
      </c>
      <c r="I20" s="20" t="str">
        <f>IF(D20="en large",'terrain et tondeuses'!$B$3*$F20,IF(D20="en long",'terrain et tondeuses'!$B$4*$F20,""))</f>
        <v/>
      </c>
      <c r="J20" s="25" t="str">
        <f t="shared" si="1"/>
        <v/>
      </c>
      <c r="K20" s="26" t="str">
        <f t="shared" si="2"/>
        <v/>
      </c>
      <c r="L20" s="27" t="str">
        <f t="shared" si="3"/>
        <v/>
      </c>
      <c r="M20" s="15">
        <f>'terrain et tondeuses'!$B$29</f>
        <v>17</v>
      </c>
      <c r="N20" s="15">
        <f>'terrain et tondeuses'!$B$31-'terrain et tondeuses'!$B$29</f>
        <v>25</v>
      </c>
      <c r="O20" s="15">
        <v>90</v>
      </c>
    </row>
    <row r="21" spans="1:15" x14ac:dyDescent="0.45">
      <c r="A21" s="35"/>
      <c r="B21" s="35"/>
      <c r="C21" s="31" t="str">
        <f t="shared" si="0"/>
        <v/>
      </c>
      <c r="D21" s="7"/>
      <c r="E21" s="29"/>
      <c r="F21" s="7"/>
      <c r="G21" s="7"/>
      <c r="H21" s="17" t="str">
        <f>IF(G21="","",INDEX('terrain et tondeuses'!$B$8:$B$12,MATCH(G21,'terrain et tondeuses'!$A$8:$A$12,0)))</f>
        <v/>
      </c>
      <c r="I21" s="20" t="str">
        <f>IF(D21="en large",'terrain et tondeuses'!$B$3*$F21,IF(D21="en long",'terrain et tondeuses'!$B$4*$F21,""))</f>
        <v/>
      </c>
      <c r="J21" s="25" t="str">
        <f t="shared" si="1"/>
        <v/>
      </c>
      <c r="K21" s="26" t="str">
        <f t="shared" si="2"/>
        <v/>
      </c>
      <c r="L21" s="27" t="str">
        <f t="shared" si="3"/>
        <v/>
      </c>
      <c r="M21" s="15">
        <f>'terrain et tondeuses'!$B$29</f>
        <v>17</v>
      </c>
      <c r="N21" s="15">
        <f>'terrain et tondeuses'!$B$31-'terrain et tondeuses'!$B$29</f>
        <v>25</v>
      </c>
      <c r="O21" s="15">
        <v>90</v>
      </c>
    </row>
    <row r="22" spans="1:15" x14ac:dyDescent="0.45">
      <c r="A22" s="35"/>
      <c r="B22" s="35"/>
      <c r="C22" s="31" t="str">
        <f t="shared" si="0"/>
        <v/>
      </c>
      <c r="D22" s="7"/>
      <c r="E22" s="29"/>
      <c r="F22" s="7"/>
      <c r="G22" s="7"/>
      <c r="H22" s="17" t="str">
        <f>IF(G22="","",INDEX('terrain et tondeuses'!$B$8:$B$12,MATCH(G22,'terrain et tondeuses'!$A$8:$A$12,0)))</f>
        <v/>
      </c>
      <c r="I22" s="20" t="str">
        <f>IF(D22="en large",'terrain et tondeuses'!$B$3*$F22,IF(D22="en long",'terrain et tondeuses'!$B$4*$F22,""))</f>
        <v/>
      </c>
      <c r="J22" s="25" t="str">
        <f t="shared" si="1"/>
        <v/>
      </c>
      <c r="K22" s="26" t="str">
        <f t="shared" si="2"/>
        <v/>
      </c>
      <c r="L22" s="27" t="str">
        <f t="shared" si="3"/>
        <v/>
      </c>
      <c r="M22" s="15">
        <f>'terrain et tondeuses'!$B$29</f>
        <v>17</v>
      </c>
      <c r="N22" s="15">
        <f>'terrain et tondeuses'!$B$31-'terrain et tondeuses'!$B$29</f>
        <v>25</v>
      </c>
      <c r="O22" s="15">
        <v>90</v>
      </c>
    </row>
    <row r="23" spans="1:15" x14ac:dyDescent="0.45">
      <c r="A23" s="35"/>
      <c r="B23" s="35"/>
      <c r="C23" s="31" t="str">
        <f t="shared" si="0"/>
        <v/>
      </c>
      <c r="D23" s="7"/>
      <c r="E23" s="29"/>
      <c r="F23" s="7"/>
      <c r="G23" s="7"/>
      <c r="H23" s="17" t="str">
        <f>IF(G23="","",INDEX('terrain et tondeuses'!$B$8:$B$12,MATCH(G23,'terrain et tondeuses'!$A$8:$A$12,0)))</f>
        <v/>
      </c>
      <c r="I23" s="20" t="str">
        <f>IF(D23="en large",'terrain et tondeuses'!$B$3*$F23,IF(D23="en long",'terrain et tondeuses'!$B$4*$F23,""))</f>
        <v/>
      </c>
      <c r="J23" s="25" t="str">
        <f t="shared" si="1"/>
        <v/>
      </c>
      <c r="K23" s="26" t="str">
        <f t="shared" si="2"/>
        <v/>
      </c>
      <c r="L23" s="27" t="str">
        <f t="shared" si="3"/>
        <v/>
      </c>
      <c r="M23" s="15">
        <f>'terrain et tondeuses'!$B$29</f>
        <v>17</v>
      </c>
      <c r="N23" s="15">
        <f>'terrain et tondeuses'!$B$31-'terrain et tondeuses'!$B$29</f>
        <v>25</v>
      </c>
      <c r="O23" s="15">
        <v>90</v>
      </c>
    </row>
    <row r="24" spans="1:15" x14ac:dyDescent="0.45">
      <c r="A24" s="35"/>
      <c r="B24" s="35"/>
      <c r="C24" s="31" t="str">
        <f t="shared" si="0"/>
        <v/>
      </c>
      <c r="D24" s="7"/>
      <c r="E24" s="29"/>
      <c r="F24" s="7"/>
      <c r="G24" s="7"/>
      <c r="H24" s="17" t="str">
        <f>IF(G24="","",INDEX('terrain et tondeuses'!$B$8:$B$12,MATCH(G24,'terrain et tondeuses'!$A$8:$A$12,0)))</f>
        <v/>
      </c>
      <c r="I24" s="20" t="str">
        <f>IF(D24="en large",'terrain et tondeuses'!$B$3*$F24,IF(D24="en long",'terrain et tondeuses'!$B$4*$F24,""))</f>
        <v/>
      </c>
      <c r="J24" s="25" t="str">
        <f t="shared" si="1"/>
        <v/>
      </c>
      <c r="K24" s="26" t="str">
        <f t="shared" si="2"/>
        <v/>
      </c>
      <c r="L24" s="27" t="str">
        <f t="shared" si="3"/>
        <v/>
      </c>
      <c r="M24" s="15">
        <f>'terrain et tondeuses'!$B$29</f>
        <v>17</v>
      </c>
      <c r="N24" s="15">
        <f>'terrain et tondeuses'!$B$31-'terrain et tondeuses'!$B$29</f>
        <v>25</v>
      </c>
      <c r="O24" s="15">
        <v>90</v>
      </c>
    </row>
    <row r="25" spans="1:15" x14ac:dyDescent="0.45">
      <c r="A25" s="35"/>
      <c r="B25" s="35"/>
      <c r="C25" s="31" t="str">
        <f t="shared" si="0"/>
        <v/>
      </c>
      <c r="D25" s="7"/>
      <c r="E25" s="29"/>
      <c r="F25" s="7"/>
      <c r="G25" s="7"/>
      <c r="H25" s="17" t="str">
        <f>IF(G25="","",INDEX('terrain et tondeuses'!$B$8:$B$12,MATCH(G25,'terrain et tondeuses'!$A$8:$A$12,0)))</f>
        <v/>
      </c>
      <c r="I25" s="20" t="str">
        <f>IF(D25="en large",'terrain et tondeuses'!$B$3*$F25,IF(D25="en long",'terrain et tondeuses'!$B$4*$F25,""))</f>
        <v/>
      </c>
      <c r="J25" s="25" t="str">
        <f t="shared" si="1"/>
        <v/>
      </c>
      <c r="K25" s="26" t="str">
        <f t="shared" si="2"/>
        <v/>
      </c>
      <c r="L25" s="27" t="str">
        <f t="shared" si="3"/>
        <v/>
      </c>
      <c r="M25" s="15">
        <f>'terrain et tondeuses'!$B$29</f>
        <v>17</v>
      </c>
      <c r="N25" s="15">
        <f>'terrain et tondeuses'!$B$31-'terrain et tondeuses'!$B$29</f>
        <v>25</v>
      </c>
      <c r="O25" s="15">
        <v>90</v>
      </c>
    </row>
    <row r="26" spans="1:15" x14ac:dyDescent="0.45">
      <c r="A26" s="35"/>
      <c r="B26" s="35"/>
      <c r="C26" s="31" t="str">
        <f t="shared" si="0"/>
        <v/>
      </c>
      <c r="D26" s="7"/>
      <c r="E26" s="29"/>
      <c r="F26" s="7"/>
      <c r="G26" s="7"/>
      <c r="H26" s="17" t="str">
        <f>IF(G26="","",INDEX('terrain et tondeuses'!$B$8:$B$12,MATCH(G26,'terrain et tondeuses'!$A$8:$A$12,0)))</f>
        <v/>
      </c>
      <c r="I26" s="20" t="str">
        <f>IF(D26="en large",'terrain et tondeuses'!$B$3*$F26,IF(D26="en long",'terrain et tondeuses'!$B$4*$F26,""))</f>
        <v/>
      </c>
      <c r="J26" s="25" t="str">
        <f t="shared" si="1"/>
        <v/>
      </c>
      <c r="K26" s="26" t="str">
        <f t="shared" si="2"/>
        <v/>
      </c>
      <c r="L26" s="27" t="str">
        <f t="shared" si="3"/>
        <v/>
      </c>
      <c r="M26" s="15">
        <f>'terrain et tondeuses'!$B$29</f>
        <v>17</v>
      </c>
      <c r="N26" s="15">
        <f>'terrain et tondeuses'!$B$31-'terrain et tondeuses'!$B$29</f>
        <v>25</v>
      </c>
      <c r="O26" s="15">
        <v>90</v>
      </c>
    </row>
    <row r="27" spans="1:15" x14ac:dyDescent="0.45">
      <c r="A27" s="35"/>
      <c r="B27" s="35"/>
      <c r="C27" s="31" t="str">
        <f t="shared" si="0"/>
        <v/>
      </c>
      <c r="D27" s="7"/>
      <c r="E27" s="29"/>
      <c r="F27" s="7"/>
      <c r="G27" s="7"/>
      <c r="H27" s="17" t="str">
        <f>IF(G27="","",INDEX('terrain et tondeuses'!$B$8:$B$12,MATCH(G27,'terrain et tondeuses'!$A$8:$A$12,0)))</f>
        <v/>
      </c>
      <c r="I27" s="20" t="str">
        <f>IF(D27="en large",'terrain et tondeuses'!$B$3*$F27,IF(D27="en long",'terrain et tondeuses'!$B$4*$F27,""))</f>
        <v/>
      </c>
      <c r="J27" s="25" t="str">
        <f t="shared" si="1"/>
        <v/>
      </c>
      <c r="K27" s="26" t="str">
        <f t="shared" si="2"/>
        <v/>
      </c>
      <c r="L27" s="27" t="str">
        <f t="shared" si="3"/>
        <v/>
      </c>
      <c r="M27" s="15">
        <f>'terrain et tondeuses'!$B$29</f>
        <v>17</v>
      </c>
      <c r="N27" s="15">
        <f>'terrain et tondeuses'!$B$31-'terrain et tondeuses'!$B$29</f>
        <v>25</v>
      </c>
      <c r="O27" s="15">
        <v>90</v>
      </c>
    </row>
    <row r="28" spans="1:15" x14ac:dyDescent="0.45">
      <c r="A28" s="35"/>
      <c r="B28" s="35"/>
      <c r="C28" s="31" t="str">
        <f t="shared" si="0"/>
        <v/>
      </c>
      <c r="D28" s="7"/>
      <c r="E28" s="29"/>
      <c r="F28" s="7"/>
      <c r="G28" s="7"/>
      <c r="H28" s="17" t="str">
        <f>IF(G28="","",INDEX('terrain et tondeuses'!$B$8:$B$12,MATCH(G28,'terrain et tondeuses'!$A$8:$A$12,0)))</f>
        <v/>
      </c>
      <c r="I28" s="20" t="str">
        <f>IF(D28="en large",'terrain et tondeuses'!$B$3*$F28,IF(D28="en long",'terrain et tondeuses'!$B$4*$F28,""))</f>
        <v/>
      </c>
      <c r="J28" s="25" t="str">
        <f t="shared" si="1"/>
        <v/>
      </c>
      <c r="K28" s="26" t="str">
        <f t="shared" si="2"/>
        <v/>
      </c>
      <c r="L28" s="27" t="str">
        <f t="shared" si="3"/>
        <v/>
      </c>
      <c r="M28" s="15">
        <f>'terrain et tondeuses'!$B$29</f>
        <v>17</v>
      </c>
      <c r="N28" s="15">
        <f>'terrain et tondeuses'!$B$31-'terrain et tondeuses'!$B$29</f>
        <v>25</v>
      </c>
      <c r="O28" s="15">
        <v>90</v>
      </c>
    </row>
    <row r="29" spans="1:15" x14ac:dyDescent="0.45">
      <c r="A29" s="35"/>
      <c r="B29" s="35"/>
      <c r="C29" s="31" t="str">
        <f t="shared" si="0"/>
        <v/>
      </c>
      <c r="D29" s="7"/>
      <c r="E29" s="29"/>
      <c r="F29" s="7"/>
      <c r="G29" s="7"/>
      <c r="H29" s="17" t="str">
        <f>IF(G29="","",INDEX('terrain et tondeuses'!$B$8:$B$12,MATCH(G29,'terrain et tondeuses'!$A$8:$A$12,0)))</f>
        <v/>
      </c>
      <c r="I29" s="20" t="str">
        <f>IF(D29="en large",'terrain et tondeuses'!$B$3*$F29,IF(D29="en long",'terrain et tondeuses'!$B$4*$F29,""))</f>
        <v/>
      </c>
      <c r="J29" s="25" t="str">
        <f t="shared" si="1"/>
        <v/>
      </c>
      <c r="K29" s="26" t="str">
        <f t="shared" si="2"/>
        <v/>
      </c>
      <c r="L29" s="27" t="str">
        <f t="shared" si="3"/>
        <v/>
      </c>
      <c r="M29" s="15">
        <f>'terrain et tondeuses'!$B$29</f>
        <v>17</v>
      </c>
      <c r="N29" s="15">
        <f>'terrain et tondeuses'!$B$31-'terrain et tondeuses'!$B$29</f>
        <v>25</v>
      </c>
      <c r="O29" s="15">
        <v>90</v>
      </c>
    </row>
    <row r="30" spans="1:15" x14ac:dyDescent="0.45">
      <c r="A30" s="35"/>
      <c r="B30" s="35"/>
      <c r="C30" s="31" t="str">
        <f t="shared" si="0"/>
        <v/>
      </c>
      <c r="D30" s="7"/>
      <c r="E30" s="29"/>
      <c r="F30" s="7"/>
      <c r="G30" s="7"/>
      <c r="H30" s="17" t="str">
        <f>IF(G30="","",INDEX('terrain et tondeuses'!$B$8:$B$12,MATCH(G30,'terrain et tondeuses'!$A$8:$A$12,0)))</f>
        <v/>
      </c>
      <c r="I30" s="20" t="str">
        <f>IF(D30="en large",'terrain et tondeuses'!$B$3*$F30,IF(D30="en long",'terrain et tondeuses'!$B$4*$F30,""))</f>
        <v/>
      </c>
      <c r="J30" s="25" t="str">
        <f t="shared" si="1"/>
        <v/>
      </c>
      <c r="K30" s="26" t="str">
        <f t="shared" si="2"/>
        <v/>
      </c>
      <c r="L30" s="27" t="str">
        <f t="shared" si="3"/>
        <v/>
      </c>
      <c r="M30" s="15">
        <f>'terrain et tondeuses'!$B$29</f>
        <v>17</v>
      </c>
      <c r="N30" s="15">
        <f>'terrain et tondeuses'!$B$31-'terrain et tondeuses'!$B$29</f>
        <v>25</v>
      </c>
      <c r="O30" s="15">
        <v>90</v>
      </c>
    </row>
    <row r="31" spans="1:15" x14ac:dyDescent="0.45">
      <c r="A31" s="35"/>
      <c r="B31" s="35"/>
      <c r="C31" s="31" t="str">
        <f t="shared" si="0"/>
        <v/>
      </c>
      <c r="D31" s="7"/>
      <c r="E31" s="29"/>
      <c r="F31" s="7"/>
      <c r="G31" s="7"/>
      <c r="H31" s="17" t="str">
        <f>IF(G31="","",INDEX('terrain et tondeuses'!$B$8:$B$12,MATCH(G31,'terrain et tondeuses'!$A$8:$A$12,0)))</f>
        <v/>
      </c>
      <c r="I31" s="20" t="str">
        <f>IF(D31="en large",'terrain et tondeuses'!$B$3*$F31,IF(D31="en long",'terrain et tondeuses'!$B$4*$F31,""))</f>
        <v/>
      </c>
      <c r="J31" s="25" t="str">
        <f t="shared" si="1"/>
        <v/>
      </c>
      <c r="K31" s="26" t="str">
        <f t="shared" si="2"/>
        <v/>
      </c>
      <c r="L31" s="27" t="str">
        <f t="shared" si="3"/>
        <v/>
      </c>
      <c r="M31" s="15">
        <f>'terrain et tondeuses'!$B$29</f>
        <v>17</v>
      </c>
      <c r="N31" s="15">
        <f>'terrain et tondeuses'!$B$31-'terrain et tondeuses'!$B$29</f>
        <v>25</v>
      </c>
      <c r="O31" s="15">
        <v>90</v>
      </c>
    </row>
    <row r="32" spans="1:15" x14ac:dyDescent="0.45">
      <c r="A32" s="35"/>
      <c r="B32" s="35"/>
      <c r="C32" s="31" t="str">
        <f t="shared" si="0"/>
        <v/>
      </c>
      <c r="D32" s="7"/>
      <c r="E32" s="29"/>
      <c r="F32" s="7"/>
      <c r="G32" s="7"/>
      <c r="H32" s="17" t="str">
        <f>IF(G32="","",INDEX('terrain et tondeuses'!$B$8:$B$12,MATCH(G32,'terrain et tondeuses'!$A$8:$A$12,0)))</f>
        <v/>
      </c>
      <c r="I32" s="20" t="str">
        <f>IF(D32="en large",'terrain et tondeuses'!$B$3*$F32,IF(D32="en long",'terrain et tondeuses'!$B$4*$F32,""))</f>
        <v/>
      </c>
      <c r="J32" s="25" t="str">
        <f t="shared" si="1"/>
        <v/>
      </c>
      <c r="K32" s="26" t="str">
        <f t="shared" si="2"/>
        <v/>
      </c>
      <c r="L32" s="27" t="str">
        <f t="shared" si="3"/>
        <v/>
      </c>
      <c r="M32" s="15">
        <f>'terrain et tondeuses'!$B$29</f>
        <v>17</v>
      </c>
      <c r="N32" s="15">
        <f>'terrain et tondeuses'!$B$31-'terrain et tondeuses'!$B$29</f>
        <v>25</v>
      </c>
      <c r="O32" s="15">
        <v>90</v>
      </c>
    </row>
    <row r="33" spans="1:15" x14ac:dyDescent="0.45">
      <c r="A33" s="35"/>
      <c r="B33" s="35"/>
      <c r="C33" s="31" t="str">
        <f t="shared" si="0"/>
        <v/>
      </c>
      <c r="D33" s="7"/>
      <c r="E33" s="29"/>
      <c r="F33" s="7"/>
      <c r="G33" s="7"/>
      <c r="H33" s="17" t="str">
        <f>IF(G33="","",INDEX('terrain et tondeuses'!$B$8:$B$12,MATCH(G33,'terrain et tondeuses'!$A$8:$A$12,0)))</f>
        <v/>
      </c>
      <c r="I33" s="20" t="str">
        <f>IF(D33="en large",'terrain et tondeuses'!$B$3*$F33,IF(D33="en long",'terrain et tondeuses'!$B$4*$F33,""))</f>
        <v/>
      </c>
      <c r="J33" s="25" t="str">
        <f t="shared" si="1"/>
        <v/>
      </c>
      <c r="K33" s="26" t="str">
        <f t="shared" si="2"/>
        <v/>
      </c>
      <c r="L33" s="27" t="str">
        <f t="shared" si="3"/>
        <v/>
      </c>
      <c r="M33" s="15">
        <f>'terrain et tondeuses'!$B$29</f>
        <v>17</v>
      </c>
      <c r="N33" s="15">
        <f>'terrain et tondeuses'!$B$31-'terrain et tondeuses'!$B$29</f>
        <v>25</v>
      </c>
      <c r="O33" s="15">
        <v>90</v>
      </c>
    </row>
    <row r="34" spans="1:15" x14ac:dyDescent="0.45">
      <c r="A34" s="35"/>
      <c r="B34" s="35"/>
      <c r="C34" s="31" t="str">
        <f t="shared" si="0"/>
        <v/>
      </c>
      <c r="D34" s="7"/>
      <c r="E34" s="29"/>
      <c r="F34" s="7"/>
      <c r="G34" s="7"/>
      <c r="H34" s="17" t="str">
        <f>IF(G34="","",INDEX('terrain et tondeuses'!$B$8:$B$12,MATCH(G34,'terrain et tondeuses'!$A$8:$A$12,0)))</f>
        <v/>
      </c>
      <c r="I34" s="20" t="str">
        <f>IF(D34="en large",'terrain et tondeuses'!$B$3*$F34,IF(D34="en long",'terrain et tondeuses'!$B$4*$F34,""))</f>
        <v/>
      </c>
      <c r="J34" s="25" t="str">
        <f t="shared" si="1"/>
        <v/>
      </c>
      <c r="K34" s="26" t="str">
        <f t="shared" si="2"/>
        <v/>
      </c>
      <c r="L34" s="27" t="str">
        <f t="shared" si="3"/>
        <v/>
      </c>
      <c r="M34" s="15">
        <f>'terrain et tondeuses'!$B$29</f>
        <v>17</v>
      </c>
      <c r="N34" s="15">
        <f>'terrain et tondeuses'!$B$31-'terrain et tondeuses'!$B$29</f>
        <v>25</v>
      </c>
      <c r="O34" s="15">
        <v>90</v>
      </c>
    </row>
    <row r="35" spans="1:15" x14ac:dyDescent="0.45">
      <c r="A35" s="35"/>
      <c r="B35" s="35"/>
      <c r="C35" s="31" t="str">
        <f t="shared" si="0"/>
        <v/>
      </c>
      <c r="D35" s="7"/>
      <c r="E35" s="29"/>
      <c r="F35" s="7"/>
      <c r="G35" s="7"/>
      <c r="H35" s="17" t="str">
        <f>IF(G35="","",INDEX('terrain et tondeuses'!$B$8:$B$12,MATCH(G35,'terrain et tondeuses'!$A$8:$A$12,0)))</f>
        <v/>
      </c>
      <c r="I35" s="20" t="str">
        <f>IF(D35="en large",'terrain et tondeuses'!$B$3*$F35,IF(D35="en long",'terrain et tondeuses'!$B$4*$F35,""))</f>
        <v/>
      </c>
      <c r="J35" s="25" t="str">
        <f t="shared" si="1"/>
        <v/>
      </c>
      <c r="K35" s="26" t="str">
        <f t="shared" si="2"/>
        <v/>
      </c>
      <c r="L35" s="27" t="str">
        <f t="shared" si="3"/>
        <v/>
      </c>
      <c r="M35" s="15">
        <f>'terrain et tondeuses'!$B$29</f>
        <v>17</v>
      </c>
      <c r="N35" s="15">
        <f>'terrain et tondeuses'!$B$31-'terrain et tondeuses'!$B$29</f>
        <v>25</v>
      </c>
      <c r="O35" s="15">
        <v>90</v>
      </c>
    </row>
    <row r="36" spans="1:15" x14ac:dyDescent="0.45">
      <c r="A36" s="35"/>
      <c r="B36" s="35"/>
      <c r="C36" s="31" t="str">
        <f t="shared" si="0"/>
        <v/>
      </c>
      <c r="D36" s="7"/>
      <c r="E36" s="29"/>
      <c r="F36" s="7"/>
      <c r="G36" s="7"/>
      <c r="H36" s="17" t="str">
        <f>IF(G36="","",INDEX('terrain et tondeuses'!$B$8:$B$12,MATCH(G36,'terrain et tondeuses'!$A$8:$A$12,0)))</f>
        <v/>
      </c>
      <c r="I36" s="20" t="str">
        <f>IF(D36="en large",'terrain et tondeuses'!$B$3*$F36,IF(D36="en long",'terrain et tondeuses'!$B$4*$F36,""))</f>
        <v/>
      </c>
      <c r="J36" s="25" t="str">
        <f t="shared" si="1"/>
        <v/>
      </c>
      <c r="K36" s="26" t="str">
        <f t="shared" si="2"/>
        <v/>
      </c>
      <c r="L36" s="27" t="str">
        <f t="shared" si="3"/>
        <v/>
      </c>
      <c r="M36" s="15">
        <f>'terrain et tondeuses'!$B$29</f>
        <v>17</v>
      </c>
      <c r="N36" s="15">
        <f>'terrain et tondeuses'!$B$31-'terrain et tondeuses'!$B$29</f>
        <v>25</v>
      </c>
      <c r="O36" s="15">
        <v>90</v>
      </c>
    </row>
    <row r="37" spans="1:15" x14ac:dyDescent="0.45">
      <c r="A37" s="35"/>
      <c r="B37" s="35"/>
      <c r="C37" s="31" t="str">
        <f t="shared" si="0"/>
        <v/>
      </c>
      <c r="D37" s="7"/>
      <c r="E37" s="29"/>
      <c r="F37" s="7"/>
      <c r="G37" s="7"/>
      <c r="H37" s="17" t="str">
        <f>IF(G37="","",INDEX('terrain et tondeuses'!$B$8:$B$12,MATCH(G37,'terrain et tondeuses'!$A$8:$A$12,0)))</f>
        <v/>
      </c>
      <c r="I37" s="20" t="str">
        <f>IF(D37="en large",'terrain et tondeuses'!$B$3*$F37,IF(D37="en long",'terrain et tondeuses'!$B$4*$F37,""))</f>
        <v/>
      </c>
      <c r="J37" s="25" t="str">
        <f t="shared" si="1"/>
        <v/>
      </c>
      <c r="K37" s="26" t="str">
        <f t="shared" si="2"/>
        <v/>
      </c>
      <c r="L37" s="27" t="str">
        <f t="shared" si="3"/>
        <v/>
      </c>
      <c r="M37" s="15">
        <f>'terrain et tondeuses'!$B$29</f>
        <v>17</v>
      </c>
      <c r="N37" s="15">
        <f>'terrain et tondeuses'!$B$31-'terrain et tondeuses'!$B$29</f>
        <v>25</v>
      </c>
      <c r="O37" s="15">
        <v>90</v>
      </c>
    </row>
    <row r="38" spans="1:15" x14ac:dyDescent="0.45">
      <c r="A38" s="35"/>
      <c r="B38" s="35"/>
      <c r="C38" s="31" t="str">
        <f t="shared" si="0"/>
        <v/>
      </c>
      <c r="D38" s="7"/>
      <c r="E38" s="29"/>
      <c r="F38" s="7"/>
      <c r="G38" s="7"/>
      <c r="H38" s="17" t="str">
        <f>IF(G38="","",INDEX('terrain et tondeuses'!$B$8:$B$12,MATCH(G38,'terrain et tondeuses'!$A$8:$A$12,0)))</f>
        <v/>
      </c>
      <c r="I38" s="20" t="str">
        <f>IF(D38="en large",'terrain et tondeuses'!$B$3*$F38,IF(D38="en long",'terrain et tondeuses'!$B$4*$F38,""))</f>
        <v/>
      </c>
      <c r="J38" s="25" t="str">
        <f t="shared" si="1"/>
        <v/>
      </c>
      <c r="K38" s="26" t="str">
        <f t="shared" si="2"/>
        <v/>
      </c>
      <c r="L38" s="27" t="str">
        <f t="shared" si="3"/>
        <v/>
      </c>
      <c r="M38" s="15">
        <f>'terrain et tondeuses'!$B$29</f>
        <v>17</v>
      </c>
      <c r="N38" s="15">
        <f>'terrain et tondeuses'!$B$31-'terrain et tondeuses'!$B$29</f>
        <v>25</v>
      </c>
      <c r="O38" s="15">
        <v>90</v>
      </c>
    </row>
    <row r="39" spans="1:15" x14ac:dyDescent="0.45">
      <c r="A39" s="35"/>
      <c r="B39" s="35"/>
      <c r="C39" s="31" t="str">
        <f t="shared" si="0"/>
        <v/>
      </c>
      <c r="D39" s="7"/>
      <c r="E39" s="29"/>
      <c r="F39" s="7"/>
      <c r="G39" s="7"/>
      <c r="H39" s="17" t="str">
        <f>IF(G39="","",INDEX('terrain et tondeuses'!$B$8:$B$12,MATCH(G39,'terrain et tondeuses'!$A$8:$A$12,0)))</f>
        <v/>
      </c>
      <c r="I39" s="20" t="str">
        <f>IF(D39="en large",'terrain et tondeuses'!$B$3*$F39,IF(D39="en long",'terrain et tondeuses'!$B$4*$F39,""))</f>
        <v/>
      </c>
      <c r="J39" s="25" t="str">
        <f t="shared" si="1"/>
        <v/>
      </c>
      <c r="K39" s="26" t="str">
        <f t="shared" si="2"/>
        <v/>
      </c>
      <c r="L39" s="27" t="str">
        <f t="shared" si="3"/>
        <v/>
      </c>
      <c r="M39" s="15">
        <f>'terrain et tondeuses'!$B$29</f>
        <v>17</v>
      </c>
      <c r="N39" s="15">
        <f>'terrain et tondeuses'!$B$31-'terrain et tondeuses'!$B$29</f>
        <v>25</v>
      </c>
      <c r="O39" s="15">
        <v>90</v>
      </c>
    </row>
    <row r="40" spans="1:15" x14ac:dyDescent="0.45">
      <c r="A40" s="35"/>
      <c r="B40" s="35"/>
      <c r="C40" s="31" t="str">
        <f t="shared" si="0"/>
        <v/>
      </c>
      <c r="D40" s="7"/>
      <c r="E40" s="29"/>
      <c r="F40" s="7"/>
      <c r="G40" s="7"/>
      <c r="H40" s="17" t="str">
        <f>IF(G40="","",INDEX('terrain et tondeuses'!$B$8:$B$12,MATCH(G40,'terrain et tondeuses'!$A$8:$A$12,0)))</f>
        <v/>
      </c>
      <c r="I40" s="20" t="str">
        <f>IF(D40="en large",'terrain et tondeuses'!$B$3*$F40,IF(D40="en long",'terrain et tondeuses'!$B$4*$F40,""))</f>
        <v/>
      </c>
      <c r="J40" s="25" t="str">
        <f t="shared" si="1"/>
        <v/>
      </c>
      <c r="K40" s="26" t="str">
        <f t="shared" si="2"/>
        <v/>
      </c>
      <c r="L40" s="27" t="str">
        <f t="shared" si="3"/>
        <v/>
      </c>
      <c r="M40" s="15">
        <f>'terrain et tondeuses'!$B$29</f>
        <v>17</v>
      </c>
      <c r="N40" s="15">
        <f>'terrain et tondeuses'!$B$31-'terrain et tondeuses'!$B$29</f>
        <v>25</v>
      </c>
      <c r="O40" s="15">
        <v>90</v>
      </c>
    </row>
    <row r="41" spans="1:15" x14ac:dyDescent="0.45">
      <c r="A41" s="35"/>
      <c r="B41" s="35"/>
      <c r="C41" s="31" t="str">
        <f t="shared" si="0"/>
        <v/>
      </c>
      <c r="D41" s="7"/>
      <c r="E41" s="29"/>
      <c r="F41" s="7"/>
      <c r="G41" s="7"/>
      <c r="H41" s="17" t="str">
        <f>IF(G41="","",INDEX('terrain et tondeuses'!$B$8:$B$12,MATCH(G41,'terrain et tondeuses'!$A$8:$A$12,0)))</f>
        <v/>
      </c>
      <c r="I41" s="20" t="str">
        <f>IF(D41="en large",'terrain et tondeuses'!$B$3*$F41,IF(D41="en long",'terrain et tondeuses'!$B$4*$F41,""))</f>
        <v/>
      </c>
      <c r="J41" s="25" t="str">
        <f t="shared" si="1"/>
        <v/>
      </c>
      <c r="K41" s="26" t="str">
        <f t="shared" si="2"/>
        <v/>
      </c>
      <c r="L41" s="27" t="str">
        <f t="shared" si="3"/>
        <v/>
      </c>
      <c r="M41" s="15">
        <f>'terrain et tondeuses'!$B$29</f>
        <v>17</v>
      </c>
      <c r="N41" s="15">
        <f>'terrain et tondeuses'!$B$31-'terrain et tondeuses'!$B$29</f>
        <v>25</v>
      </c>
      <c r="O41" s="15">
        <v>90</v>
      </c>
    </row>
    <row r="42" spans="1:15" x14ac:dyDescent="0.45">
      <c r="A42" s="35"/>
      <c r="B42" s="35"/>
      <c r="C42" s="31" t="str">
        <f t="shared" si="0"/>
        <v/>
      </c>
      <c r="D42" s="7"/>
      <c r="E42" s="29"/>
      <c r="F42" s="7"/>
      <c r="G42" s="7"/>
      <c r="H42" s="17" t="str">
        <f>IF(G42="","",INDEX('terrain et tondeuses'!$B$8:$B$12,MATCH(G42,'terrain et tondeuses'!$A$8:$A$12,0)))</f>
        <v/>
      </c>
      <c r="I42" s="20" t="str">
        <f>IF(D42="en large",'terrain et tondeuses'!$B$3*$F42,IF(D42="en long",'terrain et tondeuses'!$B$4*$F42,""))</f>
        <v/>
      </c>
      <c r="J42" s="25" t="str">
        <f t="shared" si="1"/>
        <v/>
      </c>
      <c r="K42" s="26" t="str">
        <f t="shared" si="2"/>
        <v/>
      </c>
      <c r="L42" s="27" t="str">
        <f t="shared" si="3"/>
        <v/>
      </c>
      <c r="M42" s="15">
        <f>'terrain et tondeuses'!$B$29</f>
        <v>17</v>
      </c>
      <c r="N42" s="15">
        <f>'terrain et tondeuses'!$B$31-'terrain et tondeuses'!$B$29</f>
        <v>25</v>
      </c>
      <c r="O42" s="15">
        <v>90</v>
      </c>
    </row>
    <row r="43" spans="1:15" x14ac:dyDescent="0.45">
      <c r="A43" s="35"/>
      <c r="B43" s="35"/>
      <c r="C43" s="31" t="str">
        <f t="shared" si="0"/>
        <v/>
      </c>
      <c r="D43" s="7"/>
      <c r="E43" s="29"/>
      <c r="F43" s="7"/>
      <c r="G43" s="7"/>
      <c r="H43" s="17" t="str">
        <f>IF(G43="","",INDEX('terrain et tondeuses'!$B$8:$B$12,MATCH(G43,'terrain et tondeuses'!$A$8:$A$12,0)))</f>
        <v/>
      </c>
      <c r="I43" s="20" t="str">
        <f>IF(D43="en large",'terrain et tondeuses'!$B$3*$F43,IF(D43="en long",'terrain et tondeuses'!$B$4*$F43,""))</f>
        <v/>
      </c>
      <c r="J43" s="25" t="str">
        <f t="shared" si="1"/>
        <v/>
      </c>
      <c r="K43" s="26" t="str">
        <f t="shared" si="2"/>
        <v/>
      </c>
      <c r="L43" s="27" t="str">
        <f t="shared" si="3"/>
        <v/>
      </c>
      <c r="M43" s="15">
        <f>'terrain et tondeuses'!$B$29</f>
        <v>17</v>
      </c>
      <c r="N43" s="15">
        <f>'terrain et tondeuses'!$B$31-'terrain et tondeuses'!$B$29</f>
        <v>25</v>
      </c>
      <c r="O43" s="15">
        <v>90</v>
      </c>
    </row>
    <row r="44" spans="1:15" x14ac:dyDescent="0.45">
      <c r="A44" s="35"/>
      <c r="B44" s="35"/>
      <c r="C44" s="31" t="str">
        <f t="shared" si="0"/>
        <v/>
      </c>
      <c r="D44" s="7"/>
      <c r="E44" s="29"/>
      <c r="F44" s="7"/>
      <c r="G44" s="7"/>
      <c r="H44" s="17" t="str">
        <f>IF(G44="","",INDEX('terrain et tondeuses'!$B$8:$B$12,MATCH(G44,'terrain et tondeuses'!$A$8:$A$12,0)))</f>
        <v/>
      </c>
      <c r="I44" s="20" t="str">
        <f>IF(D44="en large",'terrain et tondeuses'!$B$3*$F44,IF(D44="en long",'terrain et tondeuses'!$B$4*$F44,""))</f>
        <v/>
      </c>
      <c r="J44" s="25" t="str">
        <f t="shared" si="1"/>
        <v/>
      </c>
      <c r="K44" s="26" t="str">
        <f t="shared" si="2"/>
        <v/>
      </c>
      <c r="L44" s="27" t="str">
        <f t="shared" si="3"/>
        <v/>
      </c>
      <c r="M44" s="15">
        <f>'terrain et tondeuses'!$B$29</f>
        <v>17</v>
      </c>
      <c r="N44" s="15">
        <f>'terrain et tondeuses'!$B$31-'terrain et tondeuses'!$B$29</f>
        <v>25</v>
      </c>
      <c r="O44" s="15">
        <v>90</v>
      </c>
    </row>
    <row r="45" spans="1:15" x14ac:dyDescent="0.45">
      <c r="A45" s="35"/>
      <c r="B45" s="35"/>
      <c r="C45" s="31" t="str">
        <f t="shared" si="0"/>
        <v/>
      </c>
      <c r="D45" s="7"/>
      <c r="E45" s="29"/>
      <c r="F45" s="7"/>
      <c r="G45" s="7"/>
      <c r="H45" s="17" t="str">
        <f>IF(G45="","",INDEX('terrain et tondeuses'!$B$8:$B$12,MATCH(G45,'terrain et tondeuses'!$A$8:$A$12,0)))</f>
        <v/>
      </c>
      <c r="I45" s="20" t="str">
        <f>IF(D45="en large",'terrain et tondeuses'!$B$3*$F45,IF(D45="en long",'terrain et tondeuses'!$B$4*$F45,""))</f>
        <v/>
      </c>
      <c r="J45" s="25" t="str">
        <f t="shared" si="1"/>
        <v/>
      </c>
      <c r="K45" s="26" t="str">
        <f t="shared" si="2"/>
        <v/>
      </c>
      <c r="L45" s="27" t="str">
        <f t="shared" si="3"/>
        <v/>
      </c>
      <c r="M45" s="15">
        <f>'terrain et tondeuses'!$B$29</f>
        <v>17</v>
      </c>
      <c r="N45" s="15">
        <f>'terrain et tondeuses'!$B$31-'terrain et tondeuses'!$B$29</f>
        <v>25</v>
      </c>
      <c r="O45" s="15">
        <v>90</v>
      </c>
    </row>
    <row r="46" spans="1:15" x14ac:dyDescent="0.45">
      <c r="A46" s="35"/>
      <c r="B46" s="35"/>
      <c r="C46" s="31" t="str">
        <f t="shared" si="0"/>
        <v/>
      </c>
      <c r="D46" s="7"/>
      <c r="E46" s="29"/>
      <c r="F46" s="7"/>
      <c r="G46" s="7"/>
      <c r="H46" s="17" t="str">
        <f>IF(G46="","",INDEX('terrain et tondeuses'!$B$8:$B$12,MATCH(G46,'terrain et tondeuses'!$A$8:$A$12,0)))</f>
        <v/>
      </c>
      <c r="I46" s="20" t="str">
        <f>IF(D46="en large",'terrain et tondeuses'!$B$3*$F46,IF(D46="en long",'terrain et tondeuses'!$B$4*$F46,""))</f>
        <v/>
      </c>
      <c r="J46" s="25" t="str">
        <f t="shared" si="1"/>
        <v/>
      </c>
      <c r="K46" s="26" t="str">
        <f t="shared" si="2"/>
        <v/>
      </c>
      <c r="L46" s="27" t="str">
        <f t="shared" si="3"/>
        <v/>
      </c>
      <c r="M46" s="15">
        <f>'terrain et tondeuses'!$B$29</f>
        <v>17</v>
      </c>
      <c r="N46" s="15">
        <f>'terrain et tondeuses'!$B$31-'terrain et tondeuses'!$B$29</f>
        <v>25</v>
      </c>
      <c r="O46" s="15">
        <v>90</v>
      </c>
    </row>
    <row r="47" spans="1:15" x14ac:dyDescent="0.45">
      <c r="A47" s="35"/>
      <c r="B47" s="35"/>
      <c r="C47" s="31" t="str">
        <f t="shared" si="0"/>
        <v/>
      </c>
      <c r="D47" s="7"/>
      <c r="E47" s="29"/>
      <c r="F47" s="7"/>
      <c r="G47" s="7"/>
      <c r="H47" s="17" t="str">
        <f>IF(G47="","",INDEX('terrain et tondeuses'!$B$8:$B$12,MATCH(G47,'terrain et tondeuses'!$A$8:$A$12,0)))</f>
        <v/>
      </c>
      <c r="I47" s="20" t="str">
        <f>IF(D47="en large",'terrain et tondeuses'!$B$3*$F47,IF(D47="en long",'terrain et tondeuses'!$B$4*$F47,""))</f>
        <v/>
      </c>
      <c r="J47" s="25" t="str">
        <f t="shared" si="1"/>
        <v/>
      </c>
      <c r="K47" s="26" t="str">
        <f t="shared" si="2"/>
        <v/>
      </c>
      <c r="L47" s="27" t="str">
        <f t="shared" si="3"/>
        <v/>
      </c>
      <c r="M47" s="15">
        <f>'terrain et tondeuses'!$B$29</f>
        <v>17</v>
      </c>
      <c r="N47" s="15">
        <f>'terrain et tondeuses'!$B$31-'terrain et tondeuses'!$B$29</f>
        <v>25</v>
      </c>
      <c r="O47" s="15">
        <v>90</v>
      </c>
    </row>
    <row r="48" spans="1:15" x14ac:dyDescent="0.45">
      <c r="A48" s="35"/>
      <c r="B48" s="35"/>
      <c r="C48" s="31" t="str">
        <f t="shared" si="0"/>
        <v/>
      </c>
      <c r="D48" s="7"/>
      <c r="E48" s="29"/>
      <c r="F48" s="7"/>
      <c r="G48" s="7"/>
      <c r="H48" s="17" t="str">
        <f>IF(G48="","",INDEX('terrain et tondeuses'!$B$8:$B$12,MATCH(G48,'terrain et tondeuses'!$A$8:$A$12,0)))</f>
        <v/>
      </c>
      <c r="I48" s="20" t="str">
        <f>IF(D48="en large",'terrain et tondeuses'!$B$3*$F48,IF(D48="en long",'terrain et tondeuses'!$B$4*$F48,""))</f>
        <v/>
      </c>
      <c r="J48" s="25" t="str">
        <f t="shared" si="1"/>
        <v/>
      </c>
      <c r="K48" s="26" t="str">
        <f t="shared" si="2"/>
        <v/>
      </c>
      <c r="L48" s="27" t="str">
        <f t="shared" si="3"/>
        <v/>
      </c>
      <c r="M48" s="15">
        <f>'terrain et tondeuses'!$B$29</f>
        <v>17</v>
      </c>
      <c r="N48" s="15">
        <f>'terrain et tondeuses'!$B$31-'terrain et tondeuses'!$B$29</f>
        <v>25</v>
      </c>
      <c r="O48" s="15">
        <v>90</v>
      </c>
    </row>
    <row r="49" spans="1:15" x14ac:dyDescent="0.45">
      <c r="A49" s="35"/>
      <c r="B49" s="35"/>
      <c r="C49" s="31" t="str">
        <f t="shared" si="0"/>
        <v/>
      </c>
      <c r="D49" s="7"/>
      <c r="E49" s="29"/>
      <c r="F49" s="7"/>
      <c r="G49" s="7"/>
      <c r="H49" s="17" t="str">
        <f>IF(G49="","",INDEX('terrain et tondeuses'!$B$8:$B$12,MATCH(G49,'terrain et tondeuses'!$A$8:$A$12,0)))</f>
        <v/>
      </c>
      <c r="I49" s="20" t="str">
        <f>IF(D49="en large",'terrain et tondeuses'!$B$3*$F49,IF(D49="en long",'terrain et tondeuses'!$B$4*$F49,""))</f>
        <v/>
      </c>
      <c r="J49" s="25" t="str">
        <f t="shared" si="1"/>
        <v/>
      </c>
      <c r="K49" s="26" t="str">
        <f t="shared" si="2"/>
        <v/>
      </c>
      <c r="L49" s="27" t="str">
        <f t="shared" si="3"/>
        <v/>
      </c>
      <c r="M49" s="15">
        <f>'terrain et tondeuses'!$B$29</f>
        <v>17</v>
      </c>
      <c r="N49" s="15">
        <f>'terrain et tondeuses'!$B$31-'terrain et tondeuses'!$B$29</f>
        <v>25</v>
      </c>
      <c r="O49" s="15">
        <v>90</v>
      </c>
    </row>
    <row r="50" spans="1:15" x14ac:dyDescent="0.45">
      <c r="A50" s="35"/>
      <c r="B50" s="35"/>
      <c r="C50" s="31" t="str">
        <f t="shared" si="0"/>
        <v/>
      </c>
      <c r="D50" s="7"/>
      <c r="E50" s="29"/>
      <c r="F50" s="7"/>
      <c r="G50" s="7"/>
      <c r="H50" s="17" t="str">
        <f>IF(G50="","",INDEX('terrain et tondeuses'!$B$8:$B$12,MATCH(G50,'terrain et tondeuses'!$A$8:$A$12,0)))</f>
        <v/>
      </c>
      <c r="I50" s="20" t="str">
        <f>IF(D50="en large",'terrain et tondeuses'!$B$3*$F50,IF(D50="en long",'terrain et tondeuses'!$B$4*$F50,""))</f>
        <v/>
      </c>
      <c r="J50" s="25" t="str">
        <f t="shared" si="1"/>
        <v/>
      </c>
      <c r="K50" s="26" t="str">
        <f t="shared" si="2"/>
        <v/>
      </c>
      <c r="L50" s="27" t="str">
        <f t="shared" si="3"/>
        <v/>
      </c>
      <c r="M50" s="15">
        <f>'terrain et tondeuses'!$B$29</f>
        <v>17</v>
      </c>
      <c r="N50" s="15">
        <f>'terrain et tondeuses'!$B$31-'terrain et tondeuses'!$B$29</f>
        <v>25</v>
      </c>
      <c r="O50" s="15">
        <v>90</v>
      </c>
    </row>
    <row r="51" spans="1:15" x14ac:dyDescent="0.45">
      <c r="A51" s="35"/>
      <c r="B51" s="35"/>
      <c r="C51" s="31" t="str">
        <f t="shared" si="0"/>
        <v/>
      </c>
      <c r="D51" s="7"/>
      <c r="E51" s="29"/>
      <c r="F51" s="7"/>
      <c r="G51" s="7"/>
      <c r="H51" s="17" t="str">
        <f>IF(G51="","",INDEX('terrain et tondeuses'!$B$8:$B$12,MATCH(G51,'terrain et tondeuses'!$A$8:$A$12,0)))</f>
        <v/>
      </c>
      <c r="I51" s="20" t="str">
        <f>IF(D51="en large",'terrain et tondeuses'!$B$3*$F51,IF(D51="en long",'terrain et tondeuses'!$B$4*$F51,""))</f>
        <v/>
      </c>
      <c r="J51" s="25" t="str">
        <f t="shared" si="1"/>
        <v/>
      </c>
      <c r="K51" s="26" t="str">
        <f t="shared" si="2"/>
        <v/>
      </c>
      <c r="L51" s="27" t="str">
        <f t="shared" si="3"/>
        <v/>
      </c>
      <c r="M51" s="15">
        <f>'terrain et tondeuses'!$B$29</f>
        <v>17</v>
      </c>
      <c r="N51" s="15">
        <f>'terrain et tondeuses'!$B$31-'terrain et tondeuses'!$B$29</f>
        <v>25</v>
      </c>
      <c r="O51" s="15">
        <v>90</v>
      </c>
    </row>
    <row r="52" spans="1:15" x14ac:dyDescent="0.45">
      <c r="A52" s="35"/>
      <c r="B52" s="35"/>
      <c r="C52" s="31" t="str">
        <f t="shared" si="0"/>
        <v/>
      </c>
      <c r="D52" s="7"/>
      <c r="E52" s="29"/>
      <c r="F52" s="7"/>
      <c r="G52" s="7"/>
      <c r="H52" s="17" t="str">
        <f>IF(G52="","",INDEX('terrain et tondeuses'!$B$8:$B$12,MATCH(G52,'terrain et tondeuses'!$A$8:$A$12,0)))</f>
        <v/>
      </c>
      <c r="I52" s="20" t="str">
        <f>IF(D52="en large",'terrain et tondeuses'!$B$3*$F52,IF(D52="en long",'terrain et tondeuses'!$B$4*$F52,""))</f>
        <v/>
      </c>
      <c r="J52" s="25" t="str">
        <f t="shared" si="1"/>
        <v/>
      </c>
      <c r="K52" s="26" t="str">
        <f t="shared" si="2"/>
        <v/>
      </c>
      <c r="L52" s="27" t="str">
        <f t="shared" si="3"/>
        <v/>
      </c>
      <c r="M52" s="15">
        <f>'terrain et tondeuses'!$B$29</f>
        <v>17</v>
      </c>
      <c r="N52" s="15">
        <f>'terrain et tondeuses'!$B$31-'terrain et tondeuses'!$B$29</f>
        <v>25</v>
      </c>
      <c r="O52" s="15">
        <v>90</v>
      </c>
    </row>
    <row r="53" spans="1:15" x14ac:dyDescent="0.45">
      <c r="A53" s="35"/>
      <c r="B53" s="35"/>
      <c r="C53" s="31" t="str">
        <f t="shared" si="0"/>
        <v/>
      </c>
      <c r="D53" s="7"/>
      <c r="E53" s="29"/>
      <c r="F53" s="7"/>
      <c r="G53" s="7"/>
      <c r="H53" s="17" t="str">
        <f>IF(G53="","",INDEX('terrain et tondeuses'!$B$8:$B$12,MATCH(G53,'terrain et tondeuses'!$A$8:$A$12,0)))</f>
        <v/>
      </c>
      <c r="I53" s="20" t="str">
        <f>IF(D53="en large",'terrain et tondeuses'!$B$3*$F53,IF(D53="en long",'terrain et tondeuses'!$B$4*$F53,""))</f>
        <v/>
      </c>
      <c r="J53" s="25" t="str">
        <f t="shared" si="1"/>
        <v/>
      </c>
      <c r="K53" s="26" t="str">
        <f t="shared" si="2"/>
        <v/>
      </c>
      <c r="L53" s="27" t="str">
        <f t="shared" si="3"/>
        <v/>
      </c>
      <c r="M53" s="15">
        <f>'terrain et tondeuses'!$B$29</f>
        <v>17</v>
      </c>
      <c r="N53" s="15">
        <f>'terrain et tondeuses'!$B$31-'terrain et tondeuses'!$B$29</f>
        <v>25</v>
      </c>
      <c r="O53" s="15">
        <v>90</v>
      </c>
    </row>
    <row r="54" spans="1:15" x14ac:dyDescent="0.45">
      <c r="A54" s="35"/>
      <c r="B54" s="35"/>
      <c r="C54" s="31" t="str">
        <f t="shared" si="0"/>
        <v/>
      </c>
      <c r="D54" s="7"/>
      <c r="E54" s="29"/>
      <c r="F54" s="7"/>
      <c r="G54" s="7"/>
      <c r="H54" s="17" t="str">
        <f>IF(G54="","",INDEX('terrain et tondeuses'!$B$8:$B$12,MATCH(G54,'terrain et tondeuses'!$A$8:$A$12,0)))</f>
        <v/>
      </c>
      <c r="I54" s="20" t="str">
        <f>IF(D54="en large",'terrain et tondeuses'!$B$3*$F54,IF(D54="en long",'terrain et tondeuses'!$B$4*$F54,""))</f>
        <v/>
      </c>
      <c r="J54" s="25" t="str">
        <f t="shared" si="1"/>
        <v/>
      </c>
      <c r="K54" s="26" t="str">
        <f t="shared" si="2"/>
        <v/>
      </c>
      <c r="L54" s="27" t="str">
        <f t="shared" si="3"/>
        <v/>
      </c>
      <c r="M54" s="15">
        <f>'terrain et tondeuses'!$B$29</f>
        <v>17</v>
      </c>
      <c r="N54" s="15">
        <f>'terrain et tondeuses'!$B$31-'terrain et tondeuses'!$B$29</f>
        <v>25</v>
      </c>
      <c r="O54" s="15">
        <v>90</v>
      </c>
    </row>
    <row r="55" spans="1:15" x14ac:dyDescent="0.45">
      <c r="A55" s="35"/>
      <c r="B55" s="35"/>
      <c r="C55" s="31" t="str">
        <f t="shared" si="0"/>
        <v/>
      </c>
      <c r="D55" s="7"/>
      <c r="E55" s="29"/>
      <c r="F55" s="7"/>
      <c r="G55" s="7"/>
      <c r="H55" s="17" t="str">
        <f>IF(G55="","",INDEX('terrain et tondeuses'!$B$8:$B$12,MATCH(G55,'terrain et tondeuses'!$A$8:$A$12,0)))</f>
        <v/>
      </c>
      <c r="I55" s="20" t="str">
        <f>IF(D55="en large",'terrain et tondeuses'!$B$3*$F55,IF(D55="en long",'terrain et tondeuses'!$B$4*$F55,""))</f>
        <v/>
      </c>
      <c r="J55" s="25" t="str">
        <f t="shared" si="1"/>
        <v/>
      </c>
      <c r="K55" s="26" t="str">
        <f t="shared" si="2"/>
        <v/>
      </c>
      <c r="L55" s="27" t="str">
        <f t="shared" si="3"/>
        <v/>
      </c>
      <c r="M55" s="15">
        <f>'terrain et tondeuses'!$B$29</f>
        <v>17</v>
      </c>
      <c r="N55" s="15">
        <f>'terrain et tondeuses'!$B$31-'terrain et tondeuses'!$B$29</f>
        <v>25</v>
      </c>
      <c r="O55" s="15">
        <v>90</v>
      </c>
    </row>
    <row r="56" spans="1:15" x14ac:dyDescent="0.45">
      <c r="A56" s="35"/>
      <c r="B56" s="35"/>
      <c r="C56" s="31" t="str">
        <f t="shared" si="0"/>
        <v/>
      </c>
      <c r="D56" s="7"/>
      <c r="E56" s="29"/>
      <c r="F56" s="7"/>
      <c r="G56" s="7"/>
      <c r="H56" s="17" t="str">
        <f>IF(G56="","",INDEX('terrain et tondeuses'!$B$8:$B$12,MATCH(G56,'terrain et tondeuses'!$A$8:$A$12,0)))</f>
        <v/>
      </c>
      <c r="I56" s="20" t="str">
        <f>IF(D56="en large",'terrain et tondeuses'!$B$3*$F56,IF(D56="en long",'terrain et tondeuses'!$B$4*$F56,""))</f>
        <v/>
      </c>
      <c r="J56" s="25" t="str">
        <f t="shared" si="1"/>
        <v/>
      </c>
      <c r="K56" s="26" t="str">
        <f t="shared" si="2"/>
        <v/>
      </c>
      <c r="L56" s="27" t="str">
        <f t="shared" si="3"/>
        <v/>
      </c>
      <c r="M56" s="15">
        <f>'terrain et tondeuses'!$B$29</f>
        <v>17</v>
      </c>
      <c r="N56" s="15">
        <f>'terrain et tondeuses'!$B$31-'terrain et tondeuses'!$B$29</f>
        <v>25</v>
      </c>
      <c r="O56" s="15">
        <v>90</v>
      </c>
    </row>
    <row r="57" spans="1:15" x14ac:dyDescent="0.45">
      <c r="A57" s="35"/>
      <c r="B57" s="35"/>
      <c r="C57" s="31" t="str">
        <f t="shared" si="0"/>
        <v/>
      </c>
      <c r="D57" s="7"/>
      <c r="E57" s="29"/>
      <c r="F57" s="7"/>
      <c r="G57" s="7"/>
      <c r="H57" s="17" t="str">
        <f>IF(G57="","",INDEX('terrain et tondeuses'!$B$8:$B$12,MATCH(G57,'terrain et tondeuses'!$A$8:$A$12,0)))</f>
        <v/>
      </c>
      <c r="I57" s="20" t="str">
        <f>IF(D57="en large",'terrain et tondeuses'!$B$3*$F57,IF(D57="en long",'terrain et tondeuses'!$B$4*$F57,""))</f>
        <v/>
      </c>
      <c r="J57" s="25" t="str">
        <f t="shared" si="1"/>
        <v/>
      </c>
      <c r="K57" s="26" t="str">
        <f t="shared" si="2"/>
        <v/>
      </c>
      <c r="L57" s="27" t="str">
        <f t="shared" si="3"/>
        <v/>
      </c>
      <c r="M57" s="15">
        <f>'terrain et tondeuses'!$B$29</f>
        <v>17</v>
      </c>
      <c r="N57" s="15">
        <f>'terrain et tondeuses'!$B$31-'terrain et tondeuses'!$B$29</f>
        <v>25</v>
      </c>
      <c r="O57" s="15">
        <v>90</v>
      </c>
    </row>
    <row r="58" spans="1:15" x14ac:dyDescent="0.45">
      <c r="A58" s="35"/>
      <c r="B58" s="35"/>
      <c r="C58" s="31" t="str">
        <f t="shared" si="0"/>
        <v/>
      </c>
      <c r="D58" s="7"/>
      <c r="E58" s="29"/>
      <c r="F58" s="7"/>
      <c r="G58" s="7"/>
      <c r="H58" s="17" t="str">
        <f>IF(G58="","",INDEX('terrain et tondeuses'!$B$8:$B$12,MATCH(G58,'terrain et tondeuses'!$A$8:$A$12,0)))</f>
        <v/>
      </c>
      <c r="I58" s="20" t="str">
        <f>IF(D58="en large",'terrain et tondeuses'!$B$3*$F58,IF(D58="en long",'terrain et tondeuses'!$B$4*$F58,""))</f>
        <v/>
      </c>
      <c r="J58" s="25" t="str">
        <f t="shared" si="1"/>
        <v/>
      </c>
      <c r="K58" s="26" t="str">
        <f t="shared" si="2"/>
        <v/>
      </c>
      <c r="L58" s="27" t="str">
        <f t="shared" si="3"/>
        <v/>
      </c>
      <c r="M58" s="15">
        <f>'terrain et tondeuses'!$B$29</f>
        <v>17</v>
      </c>
      <c r="N58" s="15">
        <f>'terrain et tondeuses'!$B$31-'terrain et tondeuses'!$B$29</f>
        <v>25</v>
      </c>
      <c r="O58" s="15">
        <v>90</v>
      </c>
    </row>
    <row r="59" spans="1:15" x14ac:dyDescent="0.45">
      <c r="A59" s="35"/>
      <c r="B59" s="35"/>
      <c r="C59" s="31" t="str">
        <f t="shared" si="0"/>
        <v/>
      </c>
      <c r="D59" s="7"/>
      <c r="E59" s="29"/>
      <c r="F59" s="7"/>
      <c r="G59" s="7"/>
      <c r="H59" s="17" t="str">
        <f>IF(G59="","",INDEX('terrain et tondeuses'!$B$8:$B$12,MATCH(G59,'terrain et tondeuses'!$A$8:$A$12,0)))</f>
        <v/>
      </c>
      <c r="I59" s="20" t="str">
        <f>IF(D59="en large",'terrain et tondeuses'!$B$3*$F59,IF(D59="en long",'terrain et tondeuses'!$B$4*$F59,""))</f>
        <v/>
      </c>
      <c r="J59" s="25" t="str">
        <f t="shared" si="1"/>
        <v/>
      </c>
      <c r="K59" s="26" t="str">
        <f t="shared" si="2"/>
        <v/>
      </c>
      <c r="L59" s="27" t="str">
        <f t="shared" si="3"/>
        <v/>
      </c>
      <c r="M59" s="15">
        <f>'terrain et tondeuses'!$B$29</f>
        <v>17</v>
      </c>
      <c r="N59" s="15">
        <f>'terrain et tondeuses'!$B$31-'terrain et tondeuses'!$B$29</f>
        <v>25</v>
      </c>
      <c r="O59" s="15">
        <v>90</v>
      </c>
    </row>
    <row r="60" spans="1:15" x14ac:dyDescent="0.45">
      <c r="A60" s="35"/>
      <c r="B60" s="35"/>
      <c r="C60" s="31" t="str">
        <f t="shared" si="0"/>
        <v/>
      </c>
      <c r="D60" s="7"/>
      <c r="E60" s="29"/>
      <c r="F60" s="7"/>
      <c r="G60" s="7"/>
      <c r="H60" s="17" t="str">
        <f>IF(G60="","",INDEX('terrain et tondeuses'!$B$8:$B$12,MATCH(G60,'terrain et tondeuses'!$A$8:$A$12,0)))</f>
        <v/>
      </c>
      <c r="I60" s="20" t="str">
        <f>IF(D60="en large",'terrain et tondeuses'!$B$3*$F60,IF(D60="en long",'terrain et tondeuses'!$B$4*$F60,""))</f>
        <v/>
      </c>
      <c r="J60" s="25" t="str">
        <f t="shared" si="1"/>
        <v/>
      </c>
      <c r="K60" s="26" t="str">
        <f t="shared" si="2"/>
        <v/>
      </c>
      <c r="L60" s="27" t="str">
        <f t="shared" si="3"/>
        <v/>
      </c>
      <c r="M60" s="15">
        <f>'terrain et tondeuses'!$B$29</f>
        <v>17</v>
      </c>
      <c r="N60" s="15">
        <f>'terrain et tondeuses'!$B$31-'terrain et tondeuses'!$B$29</f>
        <v>25</v>
      </c>
      <c r="O60" s="15">
        <v>90</v>
      </c>
    </row>
    <row r="61" spans="1:15" x14ac:dyDescent="0.45">
      <c r="A61" s="35"/>
      <c r="B61" s="35"/>
      <c r="C61" s="31" t="str">
        <f t="shared" si="0"/>
        <v/>
      </c>
      <c r="D61" s="7"/>
      <c r="E61" s="29"/>
      <c r="F61" s="7"/>
      <c r="G61" s="7"/>
      <c r="H61" s="17" t="str">
        <f>IF(G61="","",INDEX('terrain et tondeuses'!$B$8:$B$12,MATCH(G61,'terrain et tondeuses'!$A$8:$A$12,0)))</f>
        <v/>
      </c>
      <c r="I61" s="20" t="str">
        <f>IF(D61="en large",'terrain et tondeuses'!$B$3*$F61,IF(D61="en long",'terrain et tondeuses'!$B$4*$F61,""))</f>
        <v/>
      </c>
      <c r="J61" s="25" t="str">
        <f t="shared" si="1"/>
        <v/>
      </c>
      <c r="K61" s="26" t="str">
        <f t="shared" si="2"/>
        <v/>
      </c>
      <c r="L61" s="27" t="str">
        <f t="shared" si="3"/>
        <v/>
      </c>
      <c r="M61" s="15">
        <f>'terrain et tondeuses'!$B$29</f>
        <v>17</v>
      </c>
      <c r="N61" s="15">
        <f>'terrain et tondeuses'!$B$31-'terrain et tondeuses'!$B$29</f>
        <v>25</v>
      </c>
      <c r="O61" s="15">
        <v>90</v>
      </c>
    </row>
    <row r="62" spans="1:15" x14ac:dyDescent="0.45">
      <c r="A62" s="35"/>
      <c r="B62" s="35"/>
      <c r="C62" s="31" t="str">
        <f t="shared" si="0"/>
        <v/>
      </c>
      <c r="D62" s="7"/>
      <c r="E62" s="29"/>
      <c r="F62" s="7"/>
      <c r="G62" s="7"/>
      <c r="H62" s="17" t="str">
        <f>IF(G62="","",INDEX('terrain et tondeuses'!$B$8:$B$12,MATCH(G62,'terrain et tondeuses'!$A$8:$A$12,0)))</f>
        <v/>
      </c>
      <c r="I62" s="20" t="str">
        <f>IF(D62="en large",'terrain et tondeuses'!$B$3*$F62,IF(D62="en long",'terrain et tondeuses'!$B$4*$F62,""))</f>
        <v/>
      </c>
      <c r="J62" s="25" t="str">
        <f t="shared" si="1"/>
        <v/>
      </c>
      <c r="K62" s="26" t="str">
        <f t="shared" si="2"/>
        <v/>
      </c>
      <c r="L62" s="27" t="str">
        <f t="shared" si="3"/>
        <v/>
      </c>
      <c r="M62" s="15">
        <f>'terrain et tondeuses'!$B$29</f>
        <v>17</v>
      </c>
      <c r="N62" s="15">
        <f>'terrain et tondeuses'!$B$31-'terrain et tondeuses'!$B$29</f>
        <v>25</v>
      </c>
      <c r="O62" s="15">
        <v>90</v>
      </c>
    </row>
    <row r="63" spans="1:15" x14ac:dyDescent="0.45">
      <c r="A63" s="35"/>
      <c r="B63" s="35"/>
      <c r="C63" s="31" t="str">
        <f t="shared" si="0"/>
        <v/>
      </c>
      <c r="D63" s="7"/>
      <c r="E63" s="29"/>
      <c r="F63" s="7"/>
      <c r="G63" s="7"/>
      <c r="H63" s="17" t="str">
        <f>IF(G63="","",INDEX('terrain et tondeuses'!$B$8:$B$12,MATCH(G63,'terrain et tondeuses'!$A$8:$A$12,0)))</f>
        <v/>
      </c>
      <c r="I63" s="20" t="str">
        <f>IF(D63="en large",'terrain et tondeuses'!$B$3*$F63,IF(D63="en long",'terrain et tondeuses'!$B$4*$F63,""))</f>
        <v/>
      </c>
      <c r="J63" s="25" t="str">
        <f t="shared" si="1"/>
        <v/>
      </c>
      <c r="K63" s="26" t="str">
        <f t="shared" si="2"/>
        <v/>
      </c>
      <c r="L63" s="27" t="str">
        <f t="shared" si="3"/>
        <v/>
      </c>
      <c r="M63" s="15">
        <f>'terrain et tondeuses'!$B$29</f>
        <v>17</v>
      </c>
      <c r="N63" s="15">
        <f>'terrain et tondeuses'!$B$31-'terrain et tondeuses'!$B$29</f>
        <v>25</v>
      </c>
      <c r="O63" s="15">
        <v>90</v>
      </c>
    </row>
    <row r="64" spans="1:15" x14ac:dyDescent="0.45">
      <c r="A64" s="35"/>
      <c r="B64" s="35"/>
      <c r="C64" s="31" t="str">
        <f t="shared" si="0"/>
        <v/>
      </c>
      <c r="D64" s="7"/>
      <c r="E64" s="29"/>
      <c r="F64" s="7"/>
      <c r="G64" s="7"/>
      <c r="H64" s="17" t="str">
        <f>IF(G64="","",INDEX('terrain et tondeuses'!$B$8:$B$12,MATCH(G64,'terrain et tondeuses'!$A$8:$A$12,0)))</f>
        <v/>
      </c>
      <c r="I64" s="20" t="str">
        <f>IF(D64="en large",'terrain et tondeuses'!$B$3*$F64,IF(D64="en long",'terrain et tondeuses'!$B$4*$F64,""))</f>
        <v/>
      </c>
      <c r="J64" s="25" t="str">
        <f t="shared" si="1"/>
        <v/>
      </c>
      <c r="K64" s="26" t="str">
        <f t="shared" si="2"/>
        <v/>
      </c>
      <c r="L64" s="27" t="str">
        <f t="shared" si="3"/>
        <v/>
      </c>
      <c r="M64" s="15">
        <f>'terrain et tondeuses'!$B$29</f>
        <v>17</v>
      </c>
      <c r="N64" s="15">
        <f>'terrain et tondeuses'!$B$31-'terrain et tondeuses'!$B$29</f>
        <v>25</v>
      </c>
      <c r="O64" s="15">
        <v>90</v>
      </c>
    </row>
    <row r="65" spans="1:15" x14ac:dyDescent="0.45">
      <c r="A65" s="35"/>
      <c r="B65" s="35"/>
      <c r="C65" s="31" t="str">
        <f t="shared" si="0"/>
        <v/>
      </c>
      <c r="D65" s="7"/>
      <c r="E65" s="29"/>
      <c r="F65" s="7"/>
      <c r="G65" s="7"/>
      <c r="H65" s="17" t="str">
        <f>IF(G65="","",INDEX('terrain et tondeuses'!$B$8:$B$12,MATCH(G65,'terrain et tondeuses'!$A$8:$A$12,0)))</f>
        <v/>
      </c>
      <c r="I65" s="20" t="str">
        <f>IF(D65="en large",'terrain et tondeuses'!$B$3*$F65,IF(D65="en long",'terrain et tondeuses'!$B$4*$F65,""))</f>
        <v/>
      </c>
      <c r="J65" s="25" t="str">
        <f t="shared" si="1"/>
        <v/>
      </c>
      <c r="K65" s="26" t="str">
        <f t="shared" si="2"/>
        <v/>
      </c>
      <c r="L65" s="27" t="str">
        <f t="shared" si="3"/>
        <v/>
      </c>
      <c r="M65" s="15">
        <f>'terrain et tondeuses'!$B$29</f>
        <v>17</v>
      </c>
      <c r="N65" s="15">
        <f>'terrain et tondeuses'!$B$31-'terrain et tondeuses'!$B$29</f>
        <v>25</v>
      </c>
      <c r="O65" s="15">
        <v>90</v>
      </c>
    </row>
    <row r="66" spans="1:15" x14ac:dyDescent="0.45">
      <c r="A66" s="35"/>
      <c r="B66" s="35"/>
      <c r="C66" s="31" t="str">
        <f t="shared" si="0"/>
        <v/>
      </c>
      <c r="D66" s="7"/>
      <c r="E66" s="29"/>
      <c r="F66" s="7"/>
      <c r="G66" s="7"/>
      <c r="H66" s="17" t="str">
        <f>IF(G66="","",INDEX('terrain et tondeuses'!$B$8:$B$12,MATCH(G66,'terrain et tondeuses'!$A$8:$A$12,0)))</f>
        <v/>
      </c>
      <c r="I66" s="20" t="str">
        <f>IF(D66="en large",'terrain et tondeuses'!$B$3*$F66,IF(D66="en long",'terrain et tondeuses'!$B$4*$F66,""))</f>
        <v/>
      </c>
      <c r="J66" s="25" t="str">
        <f t="shared" si="1"/>
        <v/>
      </c>
      <c r="K66" s="26" t="str">
        <f t="shared" si="2"/>
        <v/>
      </c>
      <c r="L66" s="27" t="str">
        <f t="shared" si="3"/>
        <v/>
      </c>
      <c r="M66" s="15">
        <f>'terrain et tondeuses'!$B$29</f>
        <v>17</v>
      </c>
      <c r="N66" s="15">
        <f>'terrain et tondeuses'!$B$31-'terrain et tondeuses'!$B$29</f>
        <v>25</v>
      </c>
      <c r="O66" s="15">
        <v>90</v>
      </c>
    </row>
    <row r="67" spans="1:15" x14ac:dyDescent="0.45">
      <c r="A67" s="35"/>
      <c r="B67" s="35"/>
      <c r="C67" s="31" t="str">
        <f t="shared" ref="C67:C130" si="4">IF(A67="","",A67-B67)</f>
        <v/>
      </c>
      <c r="D67" s="7"/>
      <c r="E67" s="29"/>
      <c r="F67" s="7"/>
      <c r="G67" s="7"/>
      <c r="H67" s="17" t="str">
        <f>IF(G67="","",INDEX('terrain et tondeuses'!$B$8:$B$12,MATCH(G67,'terrain et tondeuses'!$A$8:$A$12,0)))</f>
        <v/>
      </c>
      <c r="I67" s="20" t="str">
        <f>IF(D67="en large",'terrain et tondeuses'!$B$3*$F67,IF(D67="en long",'terrain et tondeuses'!$B$4*$F67,""))</f>
        <v/>
      </c>
      <c r="J67" s="25" t="str">
        <f t="shared" ref="J67:J130" si="5">IF(I67="","",E67/(H67/100*I67)*1000)</f>
        <v/>
      </c>
      <c r="K67" s="26" t="str">
        <f t="shared" ref="K67:K130" si="6">IF(J67="","",J67/C67)</f>
        <v/>
      </c>
      <c r="L67" s="27" t="str">
        <f t="shared" ref="L67:L130" si="7">IF(COUNTIFS(A:A, "&gt;=" &amp; A67 - 6, A:A, "&lt;=" &amp; A67) &gt;= 1,
   AVERAGEIFS(K:K, A:A, "&gt;=" &amp; A67 - 6, A:A, "&lt;=" &amp; A67),
   "")</f>
        <v/>
      </c>
      <c r="M67" s="15">
        <f>'terrain et tondeuses'!$B$29</f>
        <v>17</v>
      </c>
      <c r="N67" s="15">
        <f>'terrain et tondeuses'!$B$31-'terrain et tondeuses'!$B$29</f>
        <v>25</v>
      </c>
      <c r="O67" s="15">
        <v>90</v>
      </c>
    </row>
    <row r="68" spans="1:15" x14ac:dyDescent="0.45">
      <c r="A68" s="35"/>
      <c r="B68" s="35"/>
      <c r="C68" s="31" t="str">
        <f t="shared" si="4"/>
        <v/>
      </c>
      <c r="D68" s="7"/>
      <c r="E68" s="29"/>
      <c r="F68" s="7"/>
      <c r="G68" s="7"/>
      <c r="H68" s="17" t="str">
        <f>IF(G68="","",INDEX('terrain et tondeuses'!$B$8:$B$12,MATCH(G68,'terrain et tondeuses'!$A$8:$A$12,0)))</f>
        <v/>
      </c>
      <c r="I68" s="20" t="str">
        <f>IF(D68="en large",'terrain et tondeuses'!$B$3*$F68,IF(D68="en long",'terrain et tondeuses'!$B$4*$F68,""))</f>
        <v/>
      </c>
      <c r="J68" s="25" t="str">
        <f t="shared" si="5"/>
        <v/>
      </c>
      <c r="K68" s="26" t="str">
        <f t="shared" si="6"/>
        <v/>
      </c>
      <c r="L68" s="27" t="str">
        <f t="shared" si="7"/>
        <v/>
      </c>
      <c r="M68" s="15">
        <f>'terrain et tondeuses'!$B$29</f>
        <v>17</v>
      </c>
      <c r="N68" s="15">
        <f>'terrain et tondeuses'!$B$31-'terrain et tondeuses'!$B$29</f>
        <v>25</v>
      </c>
      <c r="O68" s="15">
        <v>90</v>
      </c>
    </row>
    <row r="69" spans="1:15" x14ac:dyDescent="0.45">
      <c r="A69" s="35"/>
      <c r="B69" s="35"/>
      <c r="C69" s="31" t="str">
        <f t="shared" si="4"/>
        <v/>
      </c>
      <c r="D69" s="7"/>
      <c r="E69" s="29"/>
      <c r="F69" s="7"/>
      <c r="G69" s="7"/>
      <c r="H69" s="17" t="str">
        <f>IF(G69="","",INDEX('terrain et tondeuses'!$B$8:$B$12,MATCH(G69,'terrain et tondeuses'!$A$8:$A$12,0)))</f>
        <v/>
      </c>
      <c r="I69" s="20" t="str">
        <f>IF(D69="en large",'terrain et tondeuses'!$B$3*$F69,IF(D69="en long",'terrain et tondeuses'!$B$4*$F69,""))</f>
        <v/>
      </c>
      <c r="J69" s="25" t="str">
        <f t="shared" si="5"/>
        <v/>
      </c>
      <c r="K69" s="26" t="str">
        <f t="shared" si="6"/>
        <v/>
      </c>
      <c r="L69" s="27" t="str">
        <f t="shared" si="7"/>
        <v/>
      </c>
      <c r="M69" s="15">
        <f>'terrain et tondeuses'!$B$29</f>
        <v>17</v>
      </c>
      <c r="N69" s="15">
        <f>'terrain et tondeuses'!$B$31-'terrain et tondeuses'!$B$29</f>
        <v>25</v>
      </c>
      <c r="O69" s="15">
        <v>90</v>
      </c>
    </row>
    <row r="70" spans="1:15" x14ac:dyDescent="0.45">
      <c r="A70" s="35"/>
      <c r="B70" s="35"/>
      <c r="C70" s="31" t="str">
        <f t="shared" si="4"/>
        <v/>
      </c>
      <c r="D70" s="7"/>
      <c r="E70" s="29"/>
      <c r="F70" s="7"/>
      <c r="G70" s="7"/>
      <c r="H70" s="17" t="str">
        <f>IF(G70="","",INDEX('terrain et tondeuses'!$B$8:$B$12,MATCH(G70,'terrain et tondeuses'!$A$8:$A$12,0)))</f>
        <v/>
      </c>
      <c r="I70" s="20" t="str">
        <f>IF(D70="en large",'terrain et tondeuses'!$B$3*$F70,IF(D70="en long",'terrain et tondeuses'!$B$4*$F70,""))</f>
        <v/>
      </c>
      <c r="J70" s="25" t="str">
        <f t="shared" si="5"/>
        <v/>
      </c>
      <c r="K70" s="26" t="str">
        <f t="shared" si="6"/>
        <v/>
      </c>
      <c r="L70" s="27" t="str">
        <f t="shared" si="7"/>
        <v/>
      </c>
      <c r="M70" s="15">
        <f>'terrain et tondeuses'!$B$29</f>
        <v>17</v>
      </c>
      <c r="N70" s="15">
        <f>'terrain et tondeuses'!$B$31-'terrain et tondeuses'!$B$29</f>
        <v>25</v>
      </c>
      <c r="O70" s="15">
        <v>90</v>
      </c>
    </row>
    <row r="71" spans="1:15" x14ac:dyDescent="0.45">
      <c r="A71" s="35"/>
      <c r="B71" s="35"/>
      <c r="C71" s="31" t="str">
        <f t="shared" si="4"/>
        <v/>
      </c>
      <c r="D71" s="7"/>
      <c r="E71" s="29"/>
      <c r="F71" s="7"/>
      <c r="G71" s="7"/>
      <c r="H71" s="17" t="str">
        <f>IF(G71="","",INDEX('terrain et tondeuses'!$B$8:$B$12,MATCH(G71,'terrain et tondeuses'!$A$8:$A$12,0)))</f>
        <v/>
      </c>
      <c r="I71" s="20" t="str">
        <f>IF(D71="en large",'terrain et tondeuses'!$B$3*$F71,IF(D71="en long",'terrain et tondeuses'!$B$4*$F71,""))</f>
        <v/>
      </c>
      <c r="J71" s="25" t="str">
        <f t="shared" si="5"/>
        <v/>
      </c>
      <c r="K71" s="26" t="str">
        <f t="shared" si="6"/>
        <v/>
      </c>
      <c r="L71" s="27" t="str">
        <f t="shared" si="7"/>
        <v/>
      </c>
      <c r="M71" s="15">
        <f>'terrain et tondeuses'!$B$29</f>
        <v>17</v>
      </c>
      <c r="N71" s="15">
        <f>'terrain et tondeuses'!$B$31-'terrain et tondeuses'!$B$29</f>
        <v>25</v>
      </c>
      <c r="O71" s="15">
        <v>90</v>
      </c>
    </row>
    <row r="72" spans="1:15" x14ac:dyDescent="0.45">
      <c r="A72" s="35"/>
      <c r="B72" s="35"/>
      <c r="C72" s="31" t="str">
        <f t="shared" si="4"/>
        <v/>
      </c>
      <c r="D72" s="7"/>
      <c r="E72" s="29"/>
      <c r="F72" s="7"/>
      <c r="G72" s="7"/>
      <c r="H72" s="17" t="str">
        <f>IF(G72="","",INDEX('terrain et tondeuses'!$B$8:$B$12,MATCH(G72,'terrain et tondeuses'!$A$8:$A$12,0)))</f>
        <v/>
      </c>
      <c r="I72" s="20" t="str">
        <f>IF(D72="en large",'terrain et tondeuses'!$B$3*$F72,IF(D72="en long",'terrain et tondeuses'!$B$4*$F72,""))</f>
        <v/>
      </c>
      <c r="J72" s="25" t="str">
        <f t="shared" si="5"/>
        <v/>
      </c>
      <c r="K72" s="26" t="str">
        <f t="shared" si="6"/>
        <v/>
      </c>
      <c r="L72" s="27" t="str">
        <f t="shared" si="7"/>
        <v/>
      </c>
      <c r="M72" s="15">
        <f>'terrain et tondeuses'!$B$29</f>
        <v>17</v>
      </c>
      <c r="N72" s="15">
        <f>'terrain et tondeuses'!$B$31-'terrain et tondeuses'!$B$29</f>
        <v>25</v>
      </c>
      <c r="O72" s="15">
        <v>90</v>
      </c>
    </row>
    <row r="73" spans="1:15" x14ac:dyDescent="0.45">
      <c r="A73" s="35"/>
      <c r="B73" s="35"/>
      <c r="C73" s="31" t="str">
        <f t="shared" si="4"/>
        <v/>
      </c>
      <c r="D73" s="7"/>
      <c r="E73" s="29"/>
      <c r="F73" s="7"/>
      <c r="G73" s="7"/>
      <c r="H73" s="17" t="str">
        <f>IF(G73="","",INDEX('terrain et tondeuses'!$B$8:$B$12,MATCH(G73,'terrain et tondeuses'!$A$8:$A$12,0)))</f>
        <v/>
      </c>
      <c r="I73" s="20" t="str">
        <f>IF(D73="en large",'terrain et tondeuses'!$B$3*$F73,IF(D73="en long",'terrain et tondeuses'!$B$4*$F73,""))</f>
        <v/>
      </c>
      <c r="J73" s="25" t="str">
        <f t="shared" si="5"/>
        <v/>
      </c>
      <c r="K73" s="26" t="str">
        <f t="shared" si="6"/>
        <v/>
      </c>
      <c r="L73" s="27" t="str">
        <f t="shared" si="7"/>
        <v/>
      </c>
      <c r="M73" s="15">
        <f>'terrain et tondeuses'!$B$29</f>
        <v>17</v>
      </c>
      <c r="N73" s="15">
        <f>'terrain et tondeuses'!$B$31-'terrain et tondeuses'!$B$29</f>
        <v>25</v>
      </c>
      <c r="O73" s="15">
        <v>90</v>
      </c>
    </row>
    <row r="74" spans="1:15" x14ac:dyDescent="0.45">
      <c r="A74" s="35"/>
      <c r="B74" s="35"/>
      <c r="C74" s="31" t="str">
        <f t="shared" si="4"/>
        <v/>
      </c>
      <c r="D74" s="7"/>
      <c r="E74" s="29"/>
      <c r="F74" s="7"/>
      <c r="G74" s="7"/>
      <c r="H74" s="17" t="str">
        <f>IF(G74="","",INDEX('terrain et tondeuses'!$B$8:$B$12,MATCH(G74,'terrain et tondeuses'!$A$8:$A$12,0)))</f>
        <v/>
      </c>
      <c r="I74" s="20" t="str">
        <f>IF(D74="en large",'terrain et tondeuses'!$B$3*$F74,IF(D74="en long",'terrain et tondeuses'!$B$4*$F74,""))</f>
        <v/>
      </c>
      <c r="J74" s="25" t="str">
        <f t="shared" si="5"/>
        <v/>
      </c>
      <c r="K74" s="26" t="str">
        <f t="shared" si="6"/>
        <v/>
      </c>
      <c r="L74" s="27" t="str">
        <f t="shared" si="7"/>
        <v/>
      </c>
      <c r="M74" s="15">
        <f>'terrain et tondeuses'!$B$29</f>
        <v>17</v>
      </c>
      <c r="N74" s="15">
        <f>'terrain et tondeuses'!$B$31-'terrain et tondeuses'!$B$29</f>
        <v>25</v>
      </c>
      <c r="O74" s="15">
        <v>90</v>
      </c>
    </row>
    <row r="75" spans="1:15" x14ac:dyDescent="0.45">
      <c r="A75" s="35"/>
      <c r="B75" s="35"/>
      <c r="C75" s="31" t="str">
        <f t="shared" si="4"/>
        <v/>
      </c>
      <c r="D75" s="7"/>
      <c r="E75" s="29"/>
      <c r="F75" s="7"/>
      <c r="G75" s="7"/>
      <c r="H75" s="17" t="str">
        <f>IF(G75="","",INDEX('terrain et tondeuses'!$B$8:$B$12,MATCH(G75,'terrain et tondeuses'!$A$8:$A$12,0)))</f>
        <v/>
      </c>
      <c r="I75" s="20" t="str">
        <f>IF(D75="en large",'terrain et tondeuses'!$B$3*$F75,IF(D75="en long",'terrain et tondeuses'!$B$4*$F75,""))</f>
        <v/>
      </c>
      <c r="J75" s="25" t="str">
        <f t="shared" si="5"/>
        <v/>
      </c>
      <c r="K75" s="26" t="str">
        <f t="shared" si="6"/>
        <v/>
      </c>
      <c r="L75" s="27" t="str">
        <f t="shared" si="7"/>
        <v/>
      </c>
      <c r="M75" s="15">
        <f>'terrain et tondeuses'!$B$29</f>
        <v>17</v>
      </c>
      <c r="N75" s="15">
        <f>'terrain et tondeuses'!$B$31-'terrain et tondeuses'!$B$29</f>
        <v>25</v>
      </c>
      <c r="O75" s="15">
        <v>90</v>
      </c>
    </row>
    <row r="76" spans="1:15" x14ac:dyDescent="0.45">
      <c r="A76" s="35"/>
      <c r="B76" s="35"/>
      <c r="C76" s="31" t="str">
        <f t="shared" si="4"/>
        <v/>
      </c>
      <c r="D76" s="7"/>
      <c r="E76" s="29"/>
      <c r="F76" s="7"/>
      <c r="G76" s="7"/>
      <c r="H76" s="17" t="str">
        <f>IF(G76="","",INDEX('terrain et tondeuses'!$B$8:$B$12,MATCH(G76,'terrain et tondeuses'!$A$8:$A$12,0)))</f>
        <v/>
      </c>
      <c r="I76" s="20" t="str">
        <f>IF(D76="en large",'terrain et tondeuses'!$B$3*$F76,IF(D76="en long",'terrain et tondeuses'!$B$4*$F76,""))</f>
        <v/>
      </c>
      <c r="J76" s="25" t="str">
        <f t="shared" si="5"/>
        <v/>
      </c>
      <c r="K76" s="26" t="str">
        <f t="shared" si="6"/>
        <v/>
      </c>
      <c r="L76" s="27" t="str">
        <f t="shared" si="7"/>
        <v/>
      </c>
      <c r="M76" s="15">
        <f>'terrain et tondeuses'!$B$29</f>
        <v>17</v>
      </c>
      <c r="N76" s="15">
        <f>'terrain et tondeuses'!$B$31-'terrain et tondeuses'!$B$29</f>
        <v>25</v>
      </c>
      <c r="O76" s="15">
        <v>90</v>
      </c>
    </row>
    <row r="77" spans="1:15" x14ac:dyDescent="0.45">
      <c r="A77" s="35"/>
      <c r="B77" s="35"/>
      <c r="C77" s="31" t="str">
        <f t="shared" si="4"/>
        <v/>
      </c>
      <c r="D77" s="7"/>
      <c r="E77" s="29"/>
      <c r="F77" s="7"/>
      <c r="G77" s="7"/>
      <c r="H77" s="17" t="str">
        <f>IF(G77="","",INDEX('terrain et tondeuses'!$B$8:$B$12,MATCH(G77,'terrain et tondeuses'!$A$8:$A$12,0)))</f>
        <v/>
      </c>
      <c r="I77" s="20" t="str">
        <f>IF(D77="en large",'terrain et tondeuses'!$B$3*$F77,IF(D77="en long",'terrain et tondeuses'!$B$4*$F77,""))</f>
        <v/>
      </c>
      <c r="J77" s="25" t="str">
        <f t="shared" si="5"/>
        <v/>
      </c>
      <c r="K77" s="26" t="str">
        <f t="shared" si="6"/>
        <v/>
      </c>
      <c r="L77" s="27" t="str">
        <f t="shared" si="7"/>
        <v/>
      </c>
      <c r="M77" s="15">
        <f>'terrain et tondeuses'!$B$29</f>
        <v>17</v>
      </c>
      <c r="N77" s="15">
        <f>'terrain et tondeuses'!$B$31-'terrain et tondeuses'!$B$29</f>
        <v>25</v>
      </c>
      <c r="O77" s="15">
        <v>90</v>
      </c>
    </row>
    <row r="78" spans="1:15" x14ac:dyDescent="0.45">
      <c r="A78" s="35"/>
      <c r="B78" s="35"/>
      <c r="C78" s="31" t="str">
        <f t="shared" si="4"/>
        <v/>
      </c>
      <c r="D78" s="7"/>
      <c r="E78" s="29"/>
      <c r="F78" s="7"/>
      <c r="G78" s="7"/>
      <c r="H78" s="17" t="str">
        <f>IF(G78="","",INDEX('terrain et tondeuses'!$B$8:$B$12,MATCH(G78,'terrain et tondeuses'!$A$8:$A$12,0)))</f>
        <v/>
      </c>
      <c r="I78" s="20" t="str">
        <f>IF(D78="en large",'terrain et tondeuses'!$B$3*$F78,IF(D78="en long",'terrain et tondeuses'!$B$4*$F78,""))</f>
        <v/>
      </c>
      <c r="J78" s="25" t="str">
        <f t="shared" si="5"/>
        <v/>
      </c>
      <c r="K78" s="26" t="str">
        <f t="shared" si="6"/>
        <v/>
      </c>
      <c r="L78" s="27" t="str">
        <f t="shared" si="7"/>
        <v/>
      </c>
      <c r="M78" s="15">
        <f>'terrain et tondeuses'!$B$29</f>
        <v>17</v>
      </c>
      <c r="N78" s="15">
        <f>'terrain et tondeuses'!$B$31-'terrain et tondeuses'!$B$29</f>
        <v>25</v>
      </c>
      <c r="O78" s="15">
        <v>90</v>
      </c>
    </row>
    <row r="79" spans="1:15" x14ac:dyDescent="0.45">
      <c r="A79" s="35"/>
      <c r="B79" s="35"/>
      <c r="C79" s="31" t="str">
        <f t="shared" si="4"/>
        <v/>
      </c>
      <c r="D79" s="7"/>
      <c r="E79" s="29"/>
      <c r="F79" s="7"/>
      <c r="G79" s="7"/>
      <c r="H79" s="17" t="str">
        <f>IF(G79="","",INDEX('terrain et tondeuses'!$B$8:$B$12,MATCH(G79,'terrain et tondeuses'!$A$8:$A$12,0)))</f>
        <v/>
      </c>
      <c r="I79" s="20" t="str">
        <f>IF(D79="en large",'terrain et tondeuses'!$B$3*$F79,IF(D79="en long",'terrain et tondeuses'!$B$4*$F79,""))</f>
        <v/>
      </c>
      <c r="J79" s="25" t="str">
        <f t="shared" si="5"/>
        <v/>
      </c>
      <c r="K79" s="26" t="str">
        <f t="shared" si="6"/>
        <v/>
      </c>
      <c r="L79" s="27" t="str">
        <f t="shared" si="7"/>
        <v/>
      </c>
      <c r="M79" s="15">
        <f>'terrain et tondeuses'!$B$29</f>
        <v>17</v>
      </c>
      <c r="N79" s="15">
        <f>'terrain et tondeuses'!$B$31-'terrain et tondeuses'!$B$29</f>
        <v>25</v>
      </c>
      <c r="O79" s="15">
        <v>90</v>
      </c>
    </row>
    <row r="80" spans="1:15" x14ac:dyDescent="0.45">
      <c r="A80" s="35"/>
      <c r="B80" s="35"/>
      <c r="C80" s="31" t="str">
        <f t="shared" si="4"/>
        <v/>
      </c>
      <c r="D80" s="7"/>
      <c r="E80" s="29"/>
      <c r="F80" s="7"/>
      <c r="G80" s="7"/>
      <c r="H80" s="17" t="str">
        <f>IF(G80="","",INDEX('terrain et tondeuses'!$B$8:$B$12,MATCH(G80,'terrain et tondeuses'!$A$8:$A$12,0)))</f>
        <v/>
      </c>
      <c r="I80" s="20" t="str">
        <f>IF(D80="en large",'terrain et tondeuses'!$B$3*$F80,IF(D80="en long",'terrain et tondeuses'!$B$4*$F80,""))</f>
        <v/>
      </c>
      <c r="J80" s="25" t="str">
        <f t="shared" si="5"/>
        <v/>
      </c>
      <c r="K80" s="26" t="str">
        <f t="shared" si="6"/>
        <v/>
      </c>
      <c r="L80" s="27" t="str">
        <f t="shared" si="7"/>
        <v/>
      </c>
      <c r="M80" s="15">
        <f>'terrain et tondeuses'!$B$29</f>
        <v>17</v>
      </c>
      <c r="N80" s="15">
        <f>'terrain et tondeuses'!$B$31-'terrain et tondeuses'!$B$29</f>
        <v>25</v>
      </c>
      <c r="O80" s="15">
        <v>90</v>
      </c>
    </row>
    <row r="81" spans="1:15" x14ac:dyDescent="0.45">
      <c r="A81" s="35"/>
      <c r="B81" s="35"/>
      <c r="C81" s="31" t="str">
        <f t="shared" si="4"/>
        <v/>
      </c>
      <c r="D81" s="7"/>
      <c r="E81" s="29"/>
      <c r="F81" s="7"/>
      <c r="G81" s="7"/>
      <c r="H81" s="17" t="str">
        <f>IF(G81="","",INDEX('terrain et tondeuses'!$B$8:$B$12,MATCH(G81,'terrain et tondeuses'!$A$8:$A$12,0)))</f>
        <v/>
      </c>
      <c r="I81" s="20" t="str">
        <f>IF(D81="en large",'terrain et tondeuses'!$B$3*$F81,IF(D81="en long",'terrain et tondeuses'!$B$4*$F81,""))</f>
        <v/>
      </c>
      <c r="J81" s="25" t="str">
        <f t="shared" si="5"/>
        <v/>
      </c>
      <c r="K81" s="26" t="str">
        <f t="shared" si="6"/>
        <v/>
      </c>
      <c r="L81" s="27" t="str">
        <f t="shared" si="7"/>
        <v/>
      </c>
      <c r="M81" s="15">
        <f>'terrain et tondeuses'!$B$29</f>
        <v>17</v>
      </c>
      <c r="N81" s="15">
        <f>'terrain et tondeuses'!$B$31-'terrain et tondeuses'!$B$29</f>
        <v>25</v>
      </c>
      <c r="O81" s="15">
        <v>90</v>
      </c>
    </row>
    <row r="82" spans="1:15" x14ac:dyDescent="0.45">
      <c r="A82" s="35"/>
      <c r="B82" s="35"/>
      <c r="C82" s="31" t="str">
        <f t="shared" si="4"/>
        <v/>
      </c>
      <c r="D82" s="7"/>
      <c r="E82" s="29"/>
      <c r="F82" s="7"/>
      <c r="G82" s="7"/>
      <c r="H82" s="17" t="str">
        <f>IF(G82="","",INDEX('terrain et tondeuses'!$B$8:$B$12,MATCH(G82,'terrain et tondeuses'!$A$8:$A$12,0)))</f>
        <v/>
      </c>
      <c r="I82" s="20" t="str">
        <f>IF(D82="en large",'terrain et tondeuses'!$B$3*$F82,IF(D82="en long",'terrain et tondeuses'!$B$4*$F82,""))</f>
        <v/>
      </c>
      <c r="J82" s="25" t="str">
        <f t="shared" si="5"/>
        <v/>
      </c>
      <c r="K82" s="26" t="str">
        <f t="shared" si="6"/>
        <v/>
      </c>
      <c r="L82" s="27" t="str">
        <f t="shared" si="7"/>
        <v/>
      </c>
      <c r="M82" s="15">
        <f>'terrain et tondeuses'!$B$29</f>
        <v>17</v>
      </c>
      <c r="N82" s="15">
        <f>'terrain et tondeuses'!$B$31-'terrain et tondeuses'!$B$29</f>
        <v>25</v>
      </c>
      <c r="O82" s="15">
        <v>90</v>
      </c>
    </row>
    <row r="83" spans="1:15" x14ac:dyDescent="0.45">
      <c r="A83" s="35"/>
      <c r="B83" s="35"/>
      <c r="C83" s="31" t="str">
        <f t="shared" si="4"/>
        <v/>
      </c>
      <c r="D83" s="7"/>
      <c r="E83" s="29"/>
      <c r="F83" s="7"/>
      <c r="G83" s="7"/>
      <c r="H83" s="17" t="str">
        <f>IF(G83="","",INDEX('terrain et tondeuses'!$B$8:$B$12,MATCH(G83,'terrain et tondeuses'!$A$8:$A$12,0)))</f>
        <v/>
      </c>
      <c r="I83" s="20" t="str">
        <f>IF(D83="en large",'terrain et tondeuses'!$B$3*$F83,IF(D83="en long",'terrain et tondeuses'!$B$4*$F83,""))</f>
        <v/>
      </c>
      <c r="J83" s="25" t="str">
        <f t="shared" si="5"/>
        <v/>
      </c>
      <c r="K83" s="26" t="str">
        <f t="shared" si="6"/>
        <v/>
      </c>
      <c r="L83" s="27" t="str">
        <f t="shared" si="7"/>
        <v/>
      </c>
      <c r="M83" s="15">
        <f>'terrain et tondeuses'!$B$29</f>
        <v>17</v>
      </c>
      <c r="N83" s="15">
        <f>'terrain et tondeuses'!$B$31-'terrain et tondeuses'!$B$29</f>
        <v>25</v>
      </c>
      <c r="O83" s="15">
        <v>90</v>
      </c>
    </row>
    <row r="84" spans="1:15" x14ac:dyDescent="0.45">
      <c r="A84" s="35"/>
      <c r="B84" s="35"/>
      <c r="C84" s="31" t="str">
        <f t="shared" si="4"/>
        <v/>
      </c>
      <c r="D84" s="7"/>
      <c r="E84" s="29"/>
      <c r="F84" s="7"/>
      <c r="G84" s="7"/>
      <c r="H84" s="17" t="str">
        <f>IF(G84="","",INDEX('terrain et tondeuses'!$B$8:$B$12,MATCH(G84,'terrain et tondeuses'!$A$8:$A$12,0)))</f>
        <v/>
      </c>
      <c r="I84" s="20" t="str">
        <f>IF(D84="en large",'terrain et tondeuses'!$B$3*$F84,IF(D84="en long",'terrain et tondeuses'!$B$4*$F84,""))</f>
        <v/>
      </c>
      <c r="J84" s="25" t="str">
        <f t="shared" si="5"/>
        <v/>
      </c>
      <c r="K84" s="26" t="str">
        <f t="shared" si="6"/>
        <v/>
      </c>
      <c r="L84" s="27" t="str">
        <f t="shared" si="7"/>
        <v/>
      </c>
      <c r="M84" s="15">
        <f>'terrain et tondeuses'!$B$29</f>
        <v>17</v>
      </c>
      <c r="N84" s="15">
        <f>'terrain et tondeuses'!$B$31-'terrain et tondeuses'!$B$29</f>
        <v>25</v>
      </c>
      <c r="O84" s="15">
        <v>90</v>
      </c>
    </row>
    <row r="85" spans="1:15" x14ac:dyDescent="0.45">
      <c r="A85" s="35"/>
      <c r="B85" s="35"/>
      <c r="C85" s="31" t="str">
        <f t="shared" si="4"/>
        <v/>
      </c>
      <c r="D85" s="7"/>
      <c r="E85" s="29"/>
      <c r="F85" s="7"/>
      <c r="G85" s="7"/>
      <c r="H85" s="17" t="str">
        <f>IF(G85="","",INDEX('terrain et tondeuses'!$B$8:$B$12,MATCH(G85,'terrain et tondeuses'!$A$8:$A$12,0)))</f>
        <v/>
      </c>
      <c r="I85" s="20" t="str">
        <f>IF(D85="en large",'terrain et tondeuses'!$B$3*$F85,IF(D85="en long",'terrain et tondeuses'!$B$4*$F85,""))</f>
        <v/>
      </c>
      <c r="J85" s="25" t="str">
        <f t="shared" si="5"/>
        <v/>
      </c>
      <c r="K85" s="26" t="str">
        <f t="shared" si="6"/>
        <v/>
      </c>
      <c r="L85" s="27" t="str">
        <f t="shared" si="7"/>
        <v/>
      </c>
      <c r="M85" s="15">
        <f>'terrain et tondeuses'!$B$29</f>
        <v>17</v>
      </c>
      <c r="N85" s="15">
        <f>'terrain et tondeuses'!$B$31-'terrain et tondeuses'!$B$29</f>
        <v>25</v>
      </c>
      <c r="O85" s="15">
        <v>90</v>
      </c>
    </row>
    <row r="86" spans="1:15" x14ac:dyDescent="0.45">
      <c r="A86" s="35"/>
      <c r="B86" s="35"/>
      <c r="C86" s="31" t="str">
        <f t="shared" si="4"/>
        <v/>
      </c>
      <c r="D86" s="7"/>
      <c r="E86" s="29"/>
      <c r="F86" s="7"/>
      <c r="G86" s="7"/>
      <c r="H86" s="17" t="str">
        <f>IF(G86="","",INDEX('terrain et tondeuses'!$B$8:$B$12,MATCH(G86,'terrain et tondeuses'!$A$8:$A$12,0)))</f>
        <v/>
      </c>
      <c r="I86" s="20" t="str">
        <f>IF(D86="en large",'terrain et tondeuses'!$B$3*$F86,IF(D86="en long",'terrain et tondeuses'!$B$4*$F86,""))</f>
        <v/>
      </c>
      <c r="J86" s="25" t="str">
        <f t="shared" si="5"/>
        <v/>
      </c>
      <c r="K86" s="26" t="str">
        <f t="shared" si="6"/>
        <v/>
      </c>
      <c r="L86" s="27" t="str">
        <f t="shared" si="7"/>
        <v/>
      </c>
      <c r="M86" s="15">
        <f>'terrain et tondeuses'!$B$29</f>
        <v>17</v>
      </c>
      <c r="N86" s="15">
        <f>'terrain et tondeuses'!$B$31-'terrain et tondeuses'!$B$29</f>
        <v>25</v>
      </c>
      <c r="O86" s="15">
        <v>90</v>
      </c>
    </row>
    <row r="87" spans="1:15" x14ac:dyDescent="0.45">
      <c r="A87" s="35"/>
      <c r="B87" s="35"/>
      <c r="C87" s="31" t="str">
        <f t="shared" si="4"/>
        <v/>
      </c>
      <c r="D87" s="7"/>
      <c r="E87" s="29"/>
      <c r="F87" s="7"/>
      <c r="G87" s="7"/>
      <c r="H87" s="17" t="str">
        <f>IF(G87="","",INDEX('terrain et tondeuses'!$B$8:$B$12,MATCH(G87,'terrain et tondeuses'!$A$8:$A$12,0)))</f>
        <v/>
      </c>
      <c r="I87" s="20" t="str">
        <f>IF(D87="en large",'terrain et tondeuses'!$B$3*$F87,IF(D87="en long",'terrain et tondeuses'!$B$4*$F87,""))</f>
        <v/>
      </c>
      <c r="J87" s="25" t="str">
        <f t="shared" si="5"/>
        <v/>
      </c>
      <c r="K87" s="26" t="str">
        <f t="shared" si="6"/>
        <v/>
      </c>
      <c r="L87" s="27" t="str">
        <f t="shared" si="7"/>
        <v/>
      </c>
      <c r="M87" s="15">
        <f>'terrain et tondeuses'!$B$29</f>
        <v>17</v>
      </c>
      <c r="N87" s="15">
        <f>'terrain et tondeuses'!$B$31-'terrain et tondeuses'!$B$29</f>
        <v>25</v>
      </c>
      <c r="O87" s="15">
        <v>90</v>
      </c>
    </row>
    <row r="88" spans="1:15" x14ac:dyDescent="0.45">
      <c r="A88" s="35"/>
      <c r="B88" s="35"/>
      <c r="C88" s="31" t="str">
        <f t="shared" si="4"/>
        <v/>
      </c>
      <c r="D88" s="7"/>
      <c r="E88" s="29"/>
      <c r="F88" s="7"/>
      <c r="G88" s="7"/>
      <c r="H88" s="17" t="str">
        <f>IF(G88="","",INDEX('terrain et tondeuses'!$B$8:$B$12,MATCH(G88,'terrain et tondeuses'!$A$8:$A$12,0)))</f>
        <v/>
      </c>
      <c r="I88" s="20" t="str">
        <f>IF(D88="en large",'terrain et tondeuses'!$B$3*$F88,IF(D88="en long",'terrain et tondeuses'!$B$4*$F88,""))</f>
        <v/>
      </c>
      <c r="J88" s="25" t="str">
        <f t="shared" si="5"/>
        <v/>
      </c>
      <c r="K88" s="26" t="str">
        <f t="shared" si="6"/>
        <v/>
      </c>
      <c r="L88" s="27" t="str">
        <f t="shared" si="7"/>
        <v/>
      </c>
      <c r="M88" s="15">
        <f>'terrain et tondeuses'!$B$29</f>
        <v>17</v>
      </c>
      <c r="N88" s="15">
        <f>'terrain et tondeuses'!$B$31-'terrain et tondeuses'!$B$29</f>
        <v>25</v>
      </c>
      <c r="O88" s="15">
        <v>90</v>
      </c>
    </row>
    <row r="89" spans="1:15" x14ac:dyDescent="0.45">
      <c r="A89" s="35"/>
      <c r="B89" s="35"/>
      <c r="C89" s="31" t="str">
        <f t="shared" si="4"/>
        <v/>
      </c>
      <c r="D89" s="7"/>
      <c r="E89" s="29"/>
      <c r="F89" s="7"/>
      <c r="G89" s="7"/>
      <c r="H89" s="17" t="str">
        <f>IF(G89="","",INDEX('terrain et tondeuses'!$B$8:$B$12,MATCH(G89,'terrain et tondeuses'!$A$8:$A$12,0)))</f>
        <v/>
      </c>
      <c r="I89" s="20" t="str">
        <f>IF(D89="en large",'terrain et tondeuses'!$B$3*$F89,IF(D89="en long",'terrain et tondeuses'!$B$4*$F89,""))</f>
        <v/>
      </c>
      <c r="J89" s="25" t="str">
        <f t="shared" si="5"/>
        <v/>
      </c>
      <c r="K89" s="26" t="str">
        <f t="shared" si="6"/>
        <v/>
      </c>
      <c r="L89" s="27" t="str">
        <f t="shared" si="7"/>
        <v/>
      </c>
      <c r="M89" s="15">
        <f>'terrain et tondeuses'!$B$29</f>
        <v>17</v>
      </c>
      <c r="N89" s="15">
        <f>'terrain et tondeuses'!$B$31-'terrain et tondeuses'!$B$29</f>
        <v>25</v>
      </c>
      <c r="O89" s="15">
        <v>90</v>
      </c>
    </row>
    <row r="90" spans="1:15" x14ac:dyDescent="0.45">
      <c r="A90" s="35"/>
      <c r="B90" s="35"/>
      <c r="C90" s="31" t="str">
        <f t="shared" si="4"/>
        <v/>
      </c>
      <c r="D90" s="7"/>
      <c r="E90" s="29"/>
      <c r="F90" s="7"/>
      <c r="G90" s="7"/>
      <c r="H90" s="17" t="str">
        <f>IF(G90="","",INDEX('terrain et tondeuses'!$B$8:$B$12,MATCH(G90,'terrain et tondeuses'!$A$8:$A$12,0)))</f>
        <v/>
      </c>
      <c r="I90" s="20" t="str">
        <f>IF(D90="en large",'terrain et tondeuses'!$B$3*$F90,IF(D90="en long",'terrain et tondeuses'!$B$4*$F90,""))</f>
        <v/>
      </c>
      <c r="J90" s="25" t="str">
        <f t="shared" si="5"/>
        <v/>
      </c>
      <c r="K90" s="26" t="str">
        <f t="shared" si="6"/>
        <v/>
      </c>
      <c r="L90" s="27" t="str">
        <f t="shared" si="7"/>
        <v/>
      </c>
      <c r="M90" s="15">
        <f>'terrain et tondeuses'!$B$29</f>
        <v>17</v>
      </c>
      <c r="N90" s="15">
        <f>'terrain et tondeuses'!$B$31-'terrain et tondeuses'!$B$29</f>
        <v>25</v>
      </c>
      <c r="O90" s="15">
        <v>90</v>
      </c>
    </row>
    <row r="91" spans="1:15" x14ac:dyDescent="0.45">
      <c r="A91" s="35"/>
      <c r="B91" s="35"/>
      <c r="C91" s="31" t="str">
        <f t="shared" si="4"/>
        <v/>
      </c>
      <c r="D91" s="7"/>
      <c r="E91" s="29"/>
      <c r="F91" s="7"/>
      <c r="G91" s="7"/>
      <c r="H91" s="17" t="str">
        <f>IF(G91="","",INDEX('terrain et tondeuses'!$B$8:$B$12,MATCH(G91,'terrain et tondeuses'!$A$8:$A$12,0)))</f>
        <v/>
      </c>
      <c r="I91" s="20" t="str">
        <f>IF(D91="en large",'terrain et tondeuses'!$B$3*$F91,IF(D91="en long",'terrain et tondeuses'!$B$4*$F91,""))</f>
        <v/>
      </c>
      <c r="J91" s="25" t="str">
        <f t="shared" si="5"/>
        <v/>
      </c>
      <c r="K91" s="26" t="str">
        <f t="shared" si="6"/>
        <v/>
      </c>
      <c r="L91" s="27" t="str">
        <f t="shared" si="7"/>
        <v/>
      </c>
      <c r="M91" s="15">
        <f>'terrain et tondeuses'!$B$29</f>
        <v>17</v>
      </c>
      <c r="N91" s="15">
        <f>'terrain et tondeuses'!$B$31-'terrain et tondeuses'!$B$29</f>
        <v>25</v>
      </c>
      <c r="O91" s="15">
        <v>90</v>
      </c>
    </row>
    <row r="92" spans="1:15" x14ac:dyDescent="0.45">
      <c r="A92" s="35"/>
      <c r="B92" s="35"/>
      <c r="C92" s="31" t="str">
        <f t="shared" si="4"/>
        <v/>
      </c>
      <c r="D92" s="7"/>
      <c r="E92" s="29"/>
      <c r="F92" s="7"/>
      <c r="G92" s="7"/>
      <c r="H92" s="17" t="str">
        <f>IF(G92="","",INDEX('terrain et tondeuses'!$B$8:$B$12,MATCH(G92,'terrain et tondeuses'!$A$8:$A$12,0)))</f>
        <v/>
      </c>
      <c r="I92" s="20" t="str">
        <f>IF(D92="en large",'terrain et tondeuses'!$B$3*$F92,IF(D92="en long",'terrain et tondeuses'!$B$4*$F92,""))</f>
        <v/>
      </c>
      <c r="J92" s="25" t="str">
        <f t="shared" si="5"/>
        <v/>
      </c>
      <c r="K92" s="26" t="str">
        <f t="shared" si="6"/>
        <v/>
      </c>
      <c r="L92" s="27" t="str">
        <f t="shared" si="7"/>
        <v/>
      </c>
      <c r="M92" s="15">
        <f>'terrain et tondeuses'!$B$29</f>
        <v>17</v>
      </c>
      <c r="N92" s="15">
        <f>'terrain et tondeuses'!$B$31-'terrain et tondeuses'!$B$29</f>
        <v>25</v>
      </c>
      <c r="O92" s="15">
        <v>90</v>
      </c>
    </row>
    <row r="93" spans="1:15" x14ac:dyDescent="0.45">
      <c r="A93" s="35"/>
      <c r="B93" s="35"/>
      <c r="C93" s="31" t="str">
        <f t="shared" si="4"/>
        <v/>
      </c>
      <c r="D93" s="7"/>
      <c r="E93" s="29"/>
      <c r="F93" s="7"/>
      <c r="G93" s="7"/>
      <c r="H93" s="17" t="str">
        <f>IF(G93="","",INDEX('terrain et tondeuses'!$B$8:$B$12,MATCH(G93,'terrain et tondeuses'!$A$8:$A$12,0)))</f>
        <v/>
      </c>
      <c r="I93" s="20" t="str">
        <f>IF(D93="en large",'terrain et tondeuses'!$B$3*$F93,IF(D93="en long",'terrain et tondeuses'!$B$4*$F93,""))</f>
        <v/>
      </c>
      <c r="J93" s="25" t="str">
        <f t="shared" si="5"/>
        <v/>
      </c>
      <c r="K93" s="26" t="str">
        <f t="shared" si="6"/>
        <v/>
      </c>
      <c r="L93" s="27" t="str">
        <f t="shared" si="7"/>
        <v/>
      </c>
      <c r="M93" s="15">
        <f>'terrain et tondeuses'!$B$29</f>
        <v>17</v>
      </c>
      <c r="N93" s="15">
        <f>'terrain et tondeuses'!$B$31-'terrain et tondeuses'!$B$29</f>
        <v>25</v>
      </c>
      <c r="O93" s="15">
        <v>90</v>
      </c>
    </row>
    <row r="94" spans="1:15" x14ac:dyDescent="0.45">
      <c r="A94" s="35"/>
      <c r="B94" s="35"/>
      <c r="C94" s="31" t="str">
        <f t="shared" si="4"/>
        <v/>
      </c>
      <c r="D94" s="7"/>
      <c r="E94" s="29"/>
      <c r="F94" s="7"/>
      <c r="G94" s="7"/>
      <c r="H94" s="17" t="str">
        <f>IF(G94="","",INDEX('terrain et tondeuses'!$B$8:$B$12,MATCH(G94,'terrain et tondeuses'!$A$8:$A$12,0)))</f>
        <v/>
      </c>
      <c r="I94" s="20" t="str">
        <f>IF(D94="en large",'terrain et tondeuses'!$B$3*$F94,IF(D94="en long",'terrain et tondeuses'!$B$4*$F94,""))</f>
        <v/>
      </c>
      <c r="J94" s="25" t="str">
        <f t="shared" si="5"/>
        <v/>
      </c>
      <c r="K94" s="26" t="str">
        <f t="shared" si="6"/>
        <v/>
      </c>
      <c r="L94" s="27" t="str">
        <f t="shared" si="7"/>
        <v/>
      </c>
      <c r="M94" s="15">
        <f>'terrain et tondeuses'!$B$29</f>
        <v>17</v>
      </c>
      <c r="N94" s="15">
        <f>'terrain et tondeuses'!$B$31-'terrain et tondeuses'!$B$29</f>
        <v>25</v>
      </c>
      <c r="O94" s="15">
        <v>90</v>
      </c>
    </row>
    <row r="95" spans="1:15" x14ac:dyDescent="0.45">
      <c r="A95" s="35"/>
      <c r="B95" s="35"/>
      <c r="C95" s="31" t="str">
        <f t="shared" si="4"/>
        <v/>
      </c>
      <c r="D95" s="7"/>
      <c r="E95" s="29"/>
      <c r="F95" s="7"/>
      <c r="G95" s="7"/>
      <c r="H95" s="17" t="str">
        <f>IF(G95="","",INDEX('terrain et tondeuses'!$B$8:$B$12,MATCH(G95,'terrain et tondeuses'!$A$8:$A$12,0)))</f>
        <v/>
      </c>
      <c r="I95" s="20" t="str">
        <f>IF(D95="en large",'terrain et tondeuses'!$B$3*$F95,IF(D95="en long",'terrain et tondeuses'!$B$4*$F95,""))</f>
        <v/>
      </c>
      <c r="J95" s="25" t="str">
        <f t="shared" si="5"/>
        <v/>
      </c>
      <c r="K95" s="26" t="str">
        <f t="shared" si="6"/>
        <v/>
      </c>
      <c r="L95" s="27" t="str">
        <f t="shared" si="7"/>
        <v/>
      </c>
      <c r="M95" s="15">
        <f>'terrain et tondeuses'!$B$29</f>
        <v>17</v>
      </c>
      <c r="N95" s="15">
        <f>'terrain et tondeuses'!$B$31-'terrain et tondeuses'!$B$29</f>
        <v>25</v>
      </c>
      <c r="O95" s="15">
        <v>90</v>
      </c>
    </row>
    <row r="96" spans="1:15" x14ac:dyDescent="0.45">
      <c r="A96" s="35"/>
      <c r="B96" s="35"/>
      <c r="C96" s="31" t="str">
        <f t="shared" si="4"/>
        <v/>
      </c>
      <c r="D96" s="7"/>
      <c r="E96" s="29"/>
      <c r="F96" s="7"/>
      <c r="G96" s="7"/>
      <c r="H96" s="17" t="str">
        <f>IF(G96="","",INDEX('terrain et tondeuses'!$B$8:$B$12,MATCH(G96,'terrain et tondeuses'!$A$8:$A$12,0)))</f>
        <v/>
      </c>
      <c r="I96" s="20" t="str">
        <f>IF(D96="en large",'terrain et tondeuses'!$B$3*$F96,IF(D96="en long",'terrain et tondeuses'!$B$4*$F96,""))</f>
        <v/>
      </c>
      <c r="J96" s="25" t="str">
        <f t="shared" si="5"/>
        <v/>
      </c>
      <c r="K96" s="26" t="str">
        <f t="shared" si="6"/>
        <v/>
      </c>
      <c r="L96" s="27" t="str">
        <f t="shared" si="7"/>
        <v/>
      </c>
      <c r="M96" s="15">
        <f>'terrain et tondeuses'!$B$29</f>
        <v>17</v>
      </c>
      <c r="N96" s="15">
        <f>'terrain et tondeuses'!$B$31-'terrain et tondeuses'!$B$29</f>
        <v>25</v>
      </c>
      <c r="O96" s="15">
        <v>90</v>
      </c>
    </row>
    <row r="97" spans="1:15" x14ac:dyDescent="0.45">
      <c r="A97" s="35"/>
      <c r="B97" s="35"/>
      <c r="C97" s="31" t="str">
        <f t="shared" si="4"/>
        <v/>
      </c>
      <c r="D97" s="7"/>
      <c r="E97" s="29"/>
      <c r="F97" s="7"/>
      <c r="G97" s="7"/>
      <c r="H97" s="17" t="str">
        <f>IF(G97="","",INDEX('terrain et tondeuses'!$B$8:$B$12,MATCH(G97,'terrain et tondeuses'!$A$8:$A$12,0)))</f>
        <v/>
      </c>
      <c r="I97" s="20" t="str">
        <f>IF(D97="en large",'terrain et tondeuses'!$B$3*$F97,IF(D97="en long",'terrain et tondeuses'!$B$4*$F97,""))</f>
        <v/>
      </c>
      <c r="J97" s="25" t="str">
        <f t="shared" si="5"/>
        <v/>
      </c>
      <c r="K97" s="26" t="str">
        <f t="shared" si="6"/>
        <v/>
      </c>
      <c r="L97" s="27" t="str">
        <f t="shared" si="7"/>
        <v/>
      </c>
      <c r="M97" s="15">
        <f>'terrain et tondeuses'!$B$29</f>
        <v>17</v>
      </c>
      <c r="N97" s="15">
        <f>'terrain et tondeuses'!$B$31-'terrain et tondeuses'!$B$29</f>
        <v>25</v>
      </c>
      <c r="O97" s="15">
        <v>90</v>
      </c>
    </row>
    <row r="98" spans="1:15" x14ac:dyDescent="0.45">
      <c r="A98" s="35"/>
      <c r="B98" s="35"/>
      <c r="C98" s="31" t="str">
        <f t="shared" si="4"/>
        <v/>
      </c>
      <c r="D98" s="7"/>
      <c r="E98" s="29"/>
      <c r="F98" s="7"/>
      <c r="G98" s="7"/>
      <c r="H98" s="17" t="str">
        <f>IF(G98="","",INDEX('terrain et tondeuses'!$B$8:$B$12,MATCH(G98,'terrain et tondeuses'!$A$8:$A$12,0)))</f>
        <v/>
      </c>
      <c r="I98" s="20" t="str">
        <f>IF(D98="en large",'terrain et tondeuses'!$B$3*$F98,IF(D98="en long",'terrain et tondeuses'!$B$4*$F98,""))</f>
        <v/>
      </c>
      <c r="J98" s="25" t="str">
        <f t="shared" si="5"/>
        <v/>
      </c>
      <c r="K98" s="26" t="str">
        <f t="shared" si="6"/>
        <v/>
      </c>
      <c r="L98" s="27" t="str">
        <f t="shared" si="7"/>
        <v/>
      </c>
      <c r="M98" s="15">
        <f>'terrain et tondeuses'!$B$29</f>
        <v>17</v>
      </c>
      <c r="N98" s="15">
        <f>'terrain et tondeuses'!$B$31-'terrain et tondeuses'!$B$29</f>
        <v>25</v>
      </c>
      <c r="O98" s="15">
        <v>90</v>
      </c>
    </row>
    <row r="99" spans="1:15" x14ac:dyDescent="0.45">
      <c r="A99" s="35"/>
      <c r="B99" s="35"/>
      <c r="C99" s="31" t="str">
        <f t="shared" si="4"/>
        <v/>
      </c>
      <c r="D99" s="7"/>
      <c r="E99" s="29"/>
      <c r="F99" s="7"/>
      <c r="G99" s="7"/>
      <c r="H99" s="17" t="str">
        <f>IF(G99="","",INDEX('terrain et tondeuses'!$B$8:$B$12,MATCH(G99,'terrain et tondeuses'!$A$8:$A$12,0)))</f>
        <v/>
      </c>
      <c r="I99" s="20" t="str">
        <f>IF(D99="en large",'terrain et tondeuses'!$B$3*$F99,IF(D99="en long",'terrain et tondeuses'!$B$4*$F99,""))</f>
        <v/>
      </c>
      <c r="J99" s="25" t="str">
        <f t="shared" si="5"/>
        <v/>
      </c>
      <c r="K99" s="26" t="str">
        <f t="shared" si="6"/>
        <v/>
      </c>
      <c r="L99" s="27" t="str">
        <f t="shared" si="7"/>
        <v/>
      </c>
      <c r="M99" s="15">
        <f>'terrain et tondeuses'!$B$29</f>
        <v>17</v>
      </c>
      <c r="N99" s="15">
        <f>'terrain et tondeuses'!$B$31-'terrain et tondeuses'!$B$29</f>
        <v>25</v>
      </c>
      <c r="O99" s="15">
        <v>90</v>
      </c>
    </row>
    <row r="100" spans="1:15" x14ac:dyDescent="0.45">
      <c r="A100" s="35"/>
      <c r="B100" s="35"/>
      <c r="C100" s="31" t="str">
        <f t="shared" si="4"/>
        <v/>
      </c>
      <c r="D100" s="7"/>
      <c r="E100" s="29"/>
      <c r="F100" s="7"/>
      <c r="G100" s="7"/>
      <c r="H100" s="17" t="str">
        <f>IF(G100="","",INDEX('terrain et tondeuses'!$B$8:$B$12,MATCH(G100,'terrain et tondeuses'!$A$8:$A$12,0)))</f>
        <v/>
      </c>
      <c r="I100" s="20" t="str">
        <f>IF(D100="en large",'terrain et tondeuses'!$B$3*$F100,IF(D100="en long",'terrain et tondeuses'!$B$4*$F100,""))</f>
        <v/>
      </c>
      <c r="J100" s="25" t="str">
        <f t="shared" si="5"/>
        <v/>
      </c>
      <c r="K100" s="26" t="str">
        <f t="shared" si="6"/>
        <v/>
      </c>
      <c r="L100" s="27" t="str">
        <f t="shared" si="7"/>
        <v/>
      </c>
      <c r="M100" s="15">
        <f>'terrain et tondeuses'!$B$29</f>
        <v>17</v>
      </c>
      <c r="N100" s="15">
        <f>'terrain et tondeuses'!$B$31-'terrain et tondeuses'!$B$29</f>
        <v>25</v>
      </c>
      <c r="O100" s="15">
        <v>90</v>
      </c>
    </row>
    <row r="101" spans="1:15" x14ac:dyDescent="0.45">
      <c r="A101" s="35"/>
      <c r="B101" s="35"/>
      <c r="C101" s="31" t="str">
        <f t="shared" si="4"/>
        <v/>
      </c>
      <c r="D101" s="7"/>
      <c r="E101" s="29"/>
      <c r="F101" s="7"/>
      <c r="G101" s="7"/>
      <c r="H101" s="17" t="str">
        <f>IF(G101="","",INDEX('terrain et tondeuses'!$B$8:$B$12,MATCH(G101,'terrain et tondeuses'!$A$8:$A$12,0)))</f>
        <v/>
      </c>
      <c r="I101" s="20" t="str">
        <f>IF(D101="en large",'terrain et tondeuses'!$B$3*$F101,IF(D101="en long",'terrain et tondeuses'!$B$4*$F101,""))</f>
        <v/>
      </c>
      <c r="J101" s="25" t="str">
        <f t="shared" si="5"/>
        <v/>
      </c>
      <c r="K101" s="26" t="str">
        <f t="shared" si="6"/>
        <v/>
      </c>
      <c r="L101" s="27" t="str">
        <f t="shared" si="7"/>
        <v/>
      </c>
      <c r="M101" s="15">
        <f>'terrain et tondeuses'!$B$29</f>
        <v>17</v>
      </c>
      <c r="N101" s="15">
        <f>'terrain et tondeuses'!$B$31-'terrain et tondeuses'!$B$29</f>
        <v>25</v>
      </c>
      <c r="O101" s="15">
        <v>90</v>
      </c>
    </row>
    <row r="102" spans="1:15" x14ac:dyDescent="0.45">
      <c r="A102" s="35"/>
      <c r="B102" s="35"/>
      <c r="C102" s="31" t="str">
        <f t="shared" si="4"/>
        <v/>
      </c>
      <c r="D102" s="7"/>
      <c r="E102" s="29"/>
      <c r="F102" s="7"/>
      <c r="G102" s="7"/>
      <c r="H102" s="17" t="str">
        <f>IF(G102="","",INDEX('terrain et tondeuses'!$B$8:$B$12,MATCH(G102,'terrain et tondeuses'!$A$8:$A$12,0)))</f>
        <v/>
      </c>
      <c r="I102" s="20" t="str">
        <f>IF(D102="en large",'terrain et tondeuses'!$B$3*$F102,IF(D102="en long",'terrain et tondeuses'!$B$4*$F102,""))</f>
        <v/>
      </c>
      <c r="J102" s="25" t="str">
        <f t="shared" si="5"/>
        <v/>
      </c>
      <c r="K102" s="26" t="str">
        <f t="shared" si="6"/>
        <v/>
      </c>
      <c r="L102" s="27" t="str">
        <f t="shared" si="7"/>
        <v/>
      </c>
      <c r="M102" s="15">
        <f>'terrain et tondeuses'!$B$29</f>
        <v>17</v>
      </c>
      <c r="N102" s="15">
        <f>'terrain et tondeuses'!$B$31-'terrain et tondeuses'!$B$29</f>
        <v>25</v>
      </c>
      <c r="O102" s="15">
        <v>90</v>
      </c>
    </row>
    <row r="103" spans="1:15" x14ac:dyDescent="0.45">
      <c r="A103" s="35"/>
      <c r="B103" s="35"/>
      <c r="C103" s="31" t="str">
        <f t="shared" si="4"/>
        <v/>
      </c>
      <c r="D103" s="7"/>
      <c r="E103" s="29"/>
      <c r="F103" s="7"/>
      <c r="G103" s="7"/>
      <c r="H103" s="17" t="str">
        <f>IF(G103="","",INDEX('terrain et tondeuses'!$B$8:$B$12,MATCH(G103,'terrain et tondeuses'!$A$8:$A$12,0)))</f>
        <v/>
      </c>
      <c r="I103" s="20" t="str">
        <f>IF(D103="en large",'terrain et tondeuses'!$B$3*$F103,IF(D103="en long",'terrain et tondeuses'!$B$4*$F103,""))</f>
        <v/>
      </c>
      <c r="J103" s="25" t="str">
        <f t="shared" si="5"/>
        <v/>
      </c>
      <c r="K103" s="26" t="str">
        <f t="shared" si="6"/>
        <v/>
      </c>
      <c r="L103" s="27" t="str">
        <f t="shared" si="7"/>
        <v/>
      </c>
      <c r="M103" s="15">
        <f>'terrain et tondeuses'!$B$29</f>
        <v>17</v>
      </c>
      <c r="N103" s="15">
        <f>'terrain et tondeuses'!$B$31-'terrain et tondeuses'!$B$29</f>
        <v>25</v>
      </c>
      <c r="O103" s="15">
        <v>90</v>
      </c>
    </row>
    <row r="104" spans="1:15" x14ac:dyDescent="0.45">
      <c r="A104" s="35"/>
      <c r="B104" s="35"/>
      <c r="C104" s="31" t="str">
        <f t="shared" si="4"/>
        <v/>
      </c>
      <c r="D104" s="7"/>
      <c r="E104" s="29"/>
      <c r="F104" s="7"/>
      <c r="G104" s="7"/>
      <c r="H104" s="17" t="str">
        <f>IF(G104="","",INDEX('terrain et tondeuses'!$B$8:$B$12,MATCH(G104,'terrain et tondeuses'!$A$8:$A$12,0)))</f>
        <v/>
      </c>
      <c r="I104" s="20" t="str">
        <f>IF(D104="en large",'terrain et tondeuses'!$B$3*$F104,IF(D104="en long",'terrain et tondeuses'!$B$4*$F104,""))</f>
        <v/>
      </c>
      <c r="J104" s="25" t="str">
        <f t="shared" si="5"/>
        <v/>
      </c>
      <c r="K104" s="26" t="str">
        <f t="shared" si="6"/>
        <v/>
      </c>
      <c r="L104" s="27" t="str">
        <f t="shared" si="7"/>
        <v/>
      </c>
      <c r="M104" s="15">
        <f>'terrain et tondeuses'!$B$29</f>
        <v>17</v>
      </c>
      <c r="N104" s="15">
        <f>'terrain et tondeuses'!$B$31-'terrain et tondeuses'!$B$29</f>
        <v>25</v>
      </c>
      <c r="O104" s="15">
        <v>90</v>
      </c>
    </row>
    <row r="105" spans="1:15" x14ac:dyDescent="0.45">
      <c r="A105" s="35"/>
      <c r="B105" s="35"/>
      <c r="C105" s="31" t="str">
        <f t="shared" si="4"/>
        <v/>
      </c>
      <c r="D105" s="7"/>
      <c r="E105" s="29"/>
      <c r="F105" s="7"/>
      <c r="G105" s="7"/>
      <c r="H105" s="17" t="str">
        <f>IF(G105="","",INDEX('terrain et tondeuses'!$B$8:$B$12,MATCH(G105,'terrain et tondeuses'!$A$8:$A$12,0)))</f>
        <v/>
      </c>
      <c r="I105" s="20" t="str">
        <f>IF(D105="en large",'terrain et tondeuses'!$B$3*$F105,IF(D105="en long",'terrain et tondeuses'!$B$4*$F105,""))</f>
        <v/>
      </c>
      <c r="J105" s="25" t="str">
        <f t="shared" si="5"/>
        <v/>
      </c>
      <c r="K105" s="26" t="str">
        <f t="shared" si="6"/>
        <v/>
      </c>
      <c r="L105" s="27" t="str">
        <f t="shared" si="7"/>
        <v/>
      </c>
      <c r="M105" s="15">
        <f>'terrain et tondeuses'!$B$29</f>
        <v>17</v>
      </c>
      <c r="N105" s="15">
        <f>'terrain et tondeuses'!$B$31-'terrain et tondeuses'!$B$29</f>
        <v>25</v>
      </c>
      <c r="O105" s="15">
        <v>90</v>
      </c>
    </row>
    <row r="106" spans="1:15" x14ac:dyDescent="0.45">
      <c r="A106" s="35"/>
      <c r="B106" s="35"/>
      <c r="C106" s="31" t="str">
        <f t="shared" si="4"/>
        <v/>
      </c>
      <c r="D106" s="7"/>
      <c r="E106" s="29"/>
      <c r="F106" s="7"/>
      <c r="G106" s="7"/>
      <c r="H106" s="17" t="str">
        <f>IF(G106="","",INDEX('terrain et tondeuses'!$B$8:$B$12,MATCH(G106,'terrain et tondeuses'!$A$8:$A$12,0)))</f>
        <v/>
      </c>
      <c r="I106" s="20" t="str">
        <f>IF(D106="en large",'terrain et tondeuses'!$B$3*$F106,IF(D106="en long",'terrain et tondeuses'!$B$4*$F106,""))</f>
        <v/>
      </c>
      <c r="J106" s="25" t="str">
        <f t="shared" si="5"/>
        <v/>
      </c>
      <c r="K106" s="26" t="str">
        <f t="shared" si="6"/>
        <v/>
      </c>
      <c r="L106" s="27" t="str">
        <f t="shared" si="7"/>
        <v/>
      </c>
      <c r="M106" s="15">
        <f>'terrain et tondeuses'!$B$29</f>
        <v>17</v>
      </c>
      <c r="N106" s="15">
        <f>'terrain et tondeuses'!$B$31-'terrain et tondeuses'!$B$29</f>
        <v>25</v>
      </c>
      <c r="O106" s="15">
        <v>90</v>
      </c>
    </row>
    <row r="107" spans="1:15" x14ac:dyDescent="0.45">
      <c r="A107" s="35"/>
      <c r="B107" s="35"/>
      <c r="C107" s="31" t="str">
        <f t="shared" si="4"/>
        <v/>
      </c>
      <c r="D107" s="7"/>
      <c r="E107" s="29"/>
      <c r="F107" s="7"/>
      <c r="G107" s="7"/>
      <c r="H107" s="17" t="str">
        <f>IF(G107="","",INDEX('terrain et tondeuses'!$B$8:$B$12,MATCH(G107,'terrain et tondeuses'!$A$8:$A$12,0)))</f>
        <v/>
      </c>
      <c r="I107" s="20" t="str">
        <f>IF(D107="en large",'terrain et tondeuses'!$B$3*$F107,IF(D107="en long",'terrain et tondeuses'!$B$4*$F107,""))</f>
        <v/>
      </c>
      <c r="J107" s="25" t="str">
        <f t="shared" si="5"/>
        <v/>
      </c>
      <c r="K107" s="26" t="str">
        <f t="shared" si="6"/>
        <v/>
      </c>
      <c r="L107" s="27" t="str">
        <f t="shared" si="7"/>
        <v/>
      </c>
      <c r="M107" s="15">
        <f>'terrain et tondeuses'!$B$29</f>
        <v>17</v>
      </c>
      <c r="N107" s="15">
        <f>'terrain et tondeuses'!$B$31-'terrain et tondeuses'!$B$29</f>
        <v>25</v>
      </c>
      <c r="O107" s="15">
        <v>90</v>
      </c>
    </row>
    <row r="108" spans="1:15" x14ac:dyDescent="0.45">
      <c r="A108" s="35"/>
      <c r="B108" s="35"/>
      <c r="C108" s="31" t="str">
        <f t="shared" si="4"/>
        <v/>
      </c>
      <c r="D108" s="7"/>
      <c r="E108" s="29"/>
      <c r="F108" s="7"/>
      <c r="G108" s="7"/>
      <c r="H108" s="17" t="str">
        <f>IF(G108="","",INDEX('terrain et tondeuses'!$B$8:$B$12,MATCH(G108,'terrain et tondeuses'!$A$8:$A$12,0)))</f>
        <v/>
      </c>
      <c r="I108" s="20" t="str">
        <f>IF(D108="en large",'terrain et tondeuses'!$B$3*$F108,IF(D108="en long",'terrain et tondeuses'!$B$4*$F108,""))</f>
        <v/>
      </c>
      <c r="J108" s="25" t="str">
        <f t="shared" si="5"/>
        <v/>
      </c>
      <c r="K108" s="26" t="str">
        <f t="shared" si="6"/>
        <v/>
      </c>
      <c r="L108" s="27" t="str">
        <f t="shared" si="7"/>
        <v/>
      </c>
      <c r="M108" s="15">
        <f>'terrain et tondeuses'!$B$29</f>
        <v>17</v>
      </c>
      <c r="N108" s="15">
        <f>'terrain et tondeuses'!$B$31-'terrain et tondeuses'!$B$29</f>
        <v>25</v>
      </c>
      <c r="O108" s="15">
        <v>90</v>
      </c>
    </row>
    <row r="109" spans="1:15" x14ac:dyDescent="0.45">
      <c r="A109" s="35"/>
      <c r="B109" s="35"/>
      <c r="C109" s="31" t="str">
        <f t="shared" si="4"/>
        <v/>
      </c>
      <c r="D109" s="7"/>
      <c r="E109" s="29"/>
      <c r="F109" s="7"/>
      <c r="G109" s="7"/>
      <c r="H109" s="17" t="str">
        <f>IF(G109="","",INDEX('terrain et tondeuses'!$B$8:$B$12,MATCH(G109,'terrain et tondeuses'!$A$8:$A$12,0)))</f>
        <v/>
      </c>
      <c r="I109" s="20" t="str">
        <f>IF(D109="en large",'terrain et tondeuses'!$B$3*$F109,IF(D109="en long",'terrain et tondeuses'!$B$4*$F109,""))</f>
        <v/>
      </c>
      <c r="J109" s="25" t="str">
        <f t="shared" si="5"/>
        <v/>
      </c>
      <c r="K109" s="26" t="str">
        <f t="shared" si="6"/>
        <v/>
      </c>
      <c r="L109" s="27" t="str">
        <f t="shared" si="7"/>
        <v/>
      </c>
      <c r="M109" s="15">
        <f>'terrain et tondeuses'!$B$29</f>
        <v>17</v>
      </c>
      <c r="N109" s="15">
        <f>'terrain et tondeuses'!$B$31-'terrain et tondeuses'!$B$29</f>
        <v>25</v>
      </c>
      <c r="O109" s="15">
        <v>90</v>
      </c>
    </row>
    <row r="110" spans="1:15" x14ac:dyDescent="0.45">
      <c r="A110" s="35"/>
      <c r="B110" s="35"/>
      <c r="C110" s="31" t="str">
        <f t="shared" si="4"/>
        <v/>
      </c>
      <c r="D110" s="7"/>
      <c r="E110" s="29"/>
      <c r="F110" s="7"/>
      <c r="G110" s="7"/>
      <c r="H110" s="17" t="str">
        <f>IF(G110="","",INDEX('terrain et tondeuses'!$B$8:$B$12,MATCH(G110,'terrain et tondeuses'!$A$8:$A$12,0)))</f>
        <v/>
      </c>
      <c r="I110" s="20" t="str">
        <f>IF(D110="en large",'terrain et tondeuses'!$B$3*$F110,IF(D110="en long",'terrain et tondeuses'!$B$4*$F110,""))</f>
        <v/>
      </c>
      <c r="J110" s="25" t="str">
        <f t="shared" si="5"/>
        <v/>
      </c>
      <c r="K110" s="26" t="str">
        <f t="shared" si="6"/>
        <v/>
      </c>
      <c r="L110" s="27" t="str">
        <f t="shared" si="7"/>
        <v/>
      </c>
      <c r="M110" s="15">
        <f>'terrain et tondeuses'!$B$29</f>
        <v>17</v>
      </c>
      <c r="N110" s="15">
        <f>'terrain et tondeuses'!$B$31-'terrain et tondeuses'!$B$29</f>
        <v>25</v>
      </c>
      <c r="O110" s="15">
        <v>90</v>
      </c>
    </row>
    <row r="111" spans="1:15" x14ac:dyDescent="0.45">
      <c r="A111" s="35"/>
      <c r="B111" s="35"/>
      <c r="C111" s="31" t="str">
        <f t="shared" si="4"/>
        <v/>
      </c>
      <c r="D111" s="7"/>
      <c r="E111" s="29"/>
      <c r="F111" s="7"/>
      <c r="G111" s="7"/>
      <c r="H111" s="17" t="str">
        <f>IF(G111="","",INDEX('terrain et tondeuses'!$B$8:$B$12,MATCH(G111,'terrain et tondeuses'!$A$8:$A$12,0)))</f>
        <v/>
      </c>
      <c r="I111" s="20" t="str">
        <f>IF(D111="en large",'terrain et tondeuses'!$B$3*$F111,IF(D111="en long",'terrain et tondeuses'!$B$4*$F111,""))</f>
        <v/>
      </c>
      <c r="J111" s="25" t="str">
        <f t="shared" si="5"/>
        <v/>
      </c>
      <c r="K111" s="26" t="str">
        <f t="shared" si="6"/>
        <v/>
      </c>
      <c r="L111" s="27" t="str">
        <f t="shared" si="7"/>
        <v/>
      </c>
      <c r="M111" s="15">
        <f>'terrain et tondeuses'!$B$29</f>
        <v>17</v>
      </c>
      <c r="N111" s="15">
        <f>'terrain et tondeuses'!$B$31-'terrain et tondeuses'!$B$29</f>
        <v>25</v>
      </c>
      <c r="O111" s="15">
        <v>90</v>
      </c>
    </row>
    <row r="112" spans="1:15" x14ac:dyDescent="0.45">
      <c r="A112" s="35"/>
      <c r="B112" s="35"/>
      <c r="C112" s="31" t="str">
        <f t="shared" si="4"/>
        <v/>
      </c>
      <c r="D112" s="7"/>
      <c r="E112" s="29"/>
      <c r="F112" s="7"/>
      <c r="G112" s="7"/>
      <c r="H112" s="17" t="str">
        <f>IF(G112="","",INDEX('terrain et tondeuses'!$B$8:$B$12,MATCH(G112,'terrain et tondeuses'!$A$8:$A$12,0)))</f>
        <v/>
      </c>
      <c r="I112" s="20" t="str">
        <f>IF(D112="en large",'terrain et tondeuses'!$B$3*$F112,IF(D112="en long",'terrain et tondeuses'!$B$4*$F112,""))</f>
        <v/>
      </c>
      <c r="J112" s="25" t="str">
        <f t="shared" si="5"/>
        <v/>
      </c>
      <c r="K112" s="26" t="str">
        <f t="shared" si="6"/>
        <v/>
      </c>
      <c r="L112" s="27" t="str">
        <f t="shared" si="7"/>
        <v/>
      </c>
      <c r="M112" s="15">
        <f>'terrain et tondeuses'!$B$29</f>
        <v>17</v>
      </c>
      <c r="N112" s="15">
        <f>'terrain et tondeuses'!$B$31-'terrain et tondeuses'!$B$29</f>
        <v>25</v>
      </c>
      <c r="O112" s="15">
        <v>90</v>
      </c>
    </row>
    <row r="113" spans="1:15" x14ac:dyDescent="0.45">
      <c r="A113" s="35"/>
      <c r="B113" s="35"/>
      <c r="C113" s="31" t="str">
        <f t="shared" si="4"/>
        <v/>
      </c>
      <c r="D113" s="7"/>
      <c r="E113" s="29"/>
      <c r="F113" s="7"/>
      <c r="G113" s="7"/>
      <c r="H113" s="17" t="str">
        <f>IF(G113="","",INDEX('terrain et tondeuses'!$B$8:$B$12,MATCH(G113,'terrain et tondeuses'!$A$8:$A$12,0)))</f>
        <v/>
      </c>
      <c r="I113" s="20" t="str">
        <f>IF(D113="en large",'terrain et tondeuses'!$B$3*$F113,IF(D113="en long",'terrain et tondeuses'!$B$4*$F113,""))</f>
        <v/>
      </c>
      <c r="J113" s="25" t="str">
        <f t="shared" si="5"/>
        <v/>
      </c>
      <c r="K113" s="26" t="str">
        <f t="shared" si="6"/>
        <v/>
      </c>
      <c r="L113" s="27" t="str">
        <f t="shared" si="7"/>
        <v/>
      </c>
      <c r="M113" s="15">
        <f>'terrain et tondeuses'!$B$29</f>
        <v>17</v>
      </c>
      <c r="N113" s="15">
        <f>'terrain et tondeuses'!$B$31-'terrain et tondeuses'!$B$29</f>
        <v>25</v>
      </c>
      <c r="O113" s="15">
        <v>90</v>
      </c>
    </row>
    <row r="114" spans="1:15" x14ac:dyDescent="0.45">
      <c r="A114" s="35"/>
      <c r="B114" s="35"/>
      <c r="C114" s="31" t="str">
        <f t="shared" si="4"/>
        <v/>
      </c>
      <c r="D114" s="7"/>
      <c r="E114" s="29"/>
      <c r="F114" s="7"/>
      <c r="G114" s="7"/>
      <c r="H114" s="17" t="str">
        <f>IF(G114="","",INDEX('terrain et tondeuses'!$B$8:$B$12,MATCH(G114,'terrain et tondeuses'!$A$8:$A$12,0)))</f>
        <v/>
      </c>
      <c r="I114" s="20" t="str">
        <f>IF(D114="en large",'terrain et tondeuses'!$B$3*$F114,IF(D114="en long",'terrain et tondeuses'!$B$4*$F114,""))</f>
        <v/>
      </c>
      <c r="J114" s="25" t="str">
        <f t="shared" si="5"/>
        <v/>
      </c>
      <c r="K114" s="26" t="str">
        <f t="shared" si="6"/>
        <v/>
      </c>
      <c r="L114" s="27" t="str">
        <f t="shared" si="7"/>
        <v/>
      </c>
      <c r="M114" s="15">
        <f>'terrain et tondeuses'!$B$29</f>
        <v>17</v>
      </c>
      <c r="N114" s="15">
        <f>'terrain et tondeuses'!$B$31-'terrain et tondeuses'!$B$29</f>
        <v>25</v>
      </c>
      <c r="O114" s="15">
        <v>90</v>
      </c>
    </row>
    <row r="115" spans="1:15" x14ac:dyDescent="0.45">
      <c r="A115" s="35"/>
      <c r="B115" s="35"/>
      <c r="C115" s="31" t="str">
        <f t="shared" si="4"/>
        <v/>
      </c>
      <c r="D115" s="7"/>
      <c r="E115" s="29"/>
      <c r="F115" s="7"/>
      <c r="G115" s="7"/>
      <c r="H115" s="17" t="str">
        <f>IF(G115="","",INDEX('terrain et tondeuses'!$B$8:$B$12,MATCH(G115,'terrain et tondeuses'!$A$8:$A$12,0)))</f>
        <v/>
      </c>
      <c r="I115" s="20" t="str">
        <f>IF(D115="en large",'terrain et tondeuses'!$B$3*$F115,IF(D115="en long",'terrain et tondeuses'!$B$4*$F115,""))</f>
        <v/>
      </c>
      <c r="J115" s="25" t="str">
        <f t="shared" si="5"/>
        <v/>
      </c>
      <c r="K115" s="26" t="str">
        <f t="shared" si="6"/>
        <v/>
      </c>
      <c r="L115" s="27" t="str">
        <f t="shared" si="7"/>
        <v/>
      </c>
      <c r="M115" s="15">
        <f>'terrain et tondeuses'!$B$29</f>
        <v>17</v>
      </c>
      <c r="N115" s="15">
        <f>'terrain et tondeuses'!$B$31-'terrain et tondeuses'!$B$29</f>
        <v>25</v>
      </c>
      <c r="O115" s="15">
        <v>90</v>
      </c>
    </row>
    <row r="116" spans="1:15" x14ac:dyDescent="0.45">
      <c r="A116" s="35"/>
      <c r="B116" s="35"/>
      <c r="C116" s="31" t="str">
        <f t="shared" si="4"/>
        <v/>
      </c>
      <c r="D116" s="7"/>
      <c r="E116" s="29"/>
      <c r="F116" s="7"/>
      <c r="G116" s="7"/>
      <c r="H116" s="17" t="str">
        <f>IF(G116="","",INDEX('terrain et tondeuses'!$B$8:$B$12,MATCH(G116,'terrain et tondeuses'!$A$8:$A$12,0)))</f>
        <v/>
      </c>
      <c r="I116" s="20" t="str">
        <f>IF(D116="en large",'terrain et tondeuses'!$B$3*$F116,IF(D116="en long",'terrain et tondeuses'!$B$4*$F116,""))</f>
        <v/>
      </c>
      <c r="J116" s="25" t="str">
        <f t="shared" si="5"/>
        <v/>
      </c>
      <c r="K116" s="26" t="str">
        <f t="shared" si="6"/>
        <v/>
      </c>
      <c r="L116" s="27" t="str">
        <f t="shared" si="7"/>
        <v/>
      </c>
      <c r="M116" s="15">
        <f>'terrain et tondeuses'!$B$29</f>
        <v>17</v>
      </c>
      <c r="N116" s="15">
        <f>'terrain et tondeuses'!$B$31-'terrain et tondeuses'!$B$29</f>
        <v>25</v>
      </c>
      <c r="O116" s="15">
        <v>90</v>
      </c>
    </row>
    <row r="117" spans="1:15" x14ac:dyDescent="0.45">
      <c r="A117" s="35"/>
      <c r="B117" s="35"/>
      <c r="C117" s="31" t="str">
        <f t="shared" si="4"/>
        <v/>
      </c>
      <c r="D117" s="7"/>
      <c r="E117" s="29"/>
      <c r="F117" s="7"/>
      <c r="G117" s="7"/>
      <c r="H117" s="17" t="str">
        <f>IF(G117="","",INDEX('terrain et tondeuses'!$B$8:$B$12,MATCH(G117,'terrain et tondeuses'!$A$8:$A$12,0)))</f>
        <v/>
      </c>
      <c r="I117" s="20" t="str">
        <f>IF(D117="en large",'terrain et tondeuses'!$B$3*$F117,IF(D117="en long",'terrain et tondeuses'!$B$4*$F117,""))</f>
        <v/>
      </c>
      <c r="J117" s="25" t="str">
        <f t="shared" si="5"/>
        <v/>
      </c>
      <c r="K117" s="26" t="str">
        <f t="shared" si="6"/>
        <v/>
      </c>
      <c r="L117" s="27" t="str">
        <f t="shared" si="7"/>
        <v/>
      </c>
      <c r="M117" s="15">
        <f>'terrain et tondeuses'!$B$29</f>
        <v>17</v>
      </c>
      <c r="N117" s="15">
        <f>'terrain et tondeuses'!$B$31-'terrain et tondeuses'!$B$29</f>
        <v>25</v>
      </c>
      <c r="O117" s="15">
        <v>90</v>
      </c>
    </row>
    <row r="118" spans="1:15" x14ac:dyDescent="0.45">
      <c r="A118" s="35"/>
      <c r="B118" s="35"/>
      <c r="C118" s="31" t="str">
        <f t="shared" si="4"/>
        <v/>
      </c>
      <c r="D118" s="7"/>
      <c r="E118" s="29"/>
      <c r="F118" s="7"/>
      <c r="G118" s="7"/>
      <c r="H118" s="17" t="str">
        <f>IF(G118="","",INDEX('terrain et tondeuses'!$B$8:$B$12,MATCH(G118,'terrain et tondeuses'!$A$8:$A$12,0)))</f>
        <v/>
      </c>
      <c r="I118" s="20" t="str">
        <f>IF(D118="en large",'terrain et tondeuses'!$B$3*$F118,IF(D118="en long",'terrain et tondeuses'!$B$4*$F118,""))</f>
        <v/>
      </c>
      <c r="J118" s="25" t="str">
        <f t="shared" si="5"/>
        <v/>
      </c>
      <c r="K118" s="26" t="str">
        <f t="shared" si="6"/>
        <v/>
      </c>
      <c r="L118" s="27" t="str">
        <f t="shared" si="7"/>
        <v/>
      </c>
      <c r="M118" s="15">
        <f>'terrain et tondeuses'!$B$29</f>
        <v>17</v>
      </c>
      <c r="N118" s="15">
        <f>'terrain et tondeuses'!$B$31-'terrain et tondeuses'!$B$29</f>
        <v>25</v>
      </c>
      <c r="O118" s="15">
        <v>90</v>
      </c>
    </row>
    <row r="119" spans="1:15" x14ac:dyDescent="0.45">
      <c r="A119" s="35"/>
      <c r="B119" s="35"/>
      <c r="C119" s="31" t="str">
        <f t="shared" si="4"/>
        <v/>
      </c>
      <c r="D119" s="7"/>
      <c r="E119" s="29"/>
      <c r="F119" s="7"/>
      <c r="G119" s="7"/>
      <c r="H119" s="17" t="str">
        <f>IF(G119="","",INDEX('terrain et tondeuses'!$B$8:$B$12,MATCH(G119,'terrain et tondeuses'!$A$8:$A$12,0)))</f>
        <v/>
      </c>
      <c r="I119" s="20" t="str">
        <f>IF(D119="en large",'terrain et tondeuses'!$B$3*$F119,IF(D119="en long",'terrain et tondeuses'!$B$4*$F119,""))</f>
        <v/>
      </c>
      <c r="J119" s="25" t="str">
        <f t="shared" si="5"/>
        <v/>
      </c>
      <c r="K119" s="26" t="str">
        <f t="shared" si="6"/>
        <v/>
      </c>
      <c r="L119" s="27" t="str">
        <f t="shared" si="7"/>
        <v/>
      </c>
      <c r="M119" s="15">
        <f>'terrain et tondeuses'!$B$29</f>
        <v>17</v>
      </c>
      <c r="N119" s="15">
        <f>'terrain et tondeuses'!$B$31-'terrain et tondeuses'!$B$29</f>
        <v>25</v>
      </c>
      <c r="O119" s="15">
        <v>90</v>
      </c>
    </row>
    <row r="120" spans="1:15" x14ac:dyDescent="0.45">
      <c r="A120" s="35"/>
      <c r="B120" s="35"/>
      <c r="C120" s="31" t="str">
        <f t="shared" si="4"/>
        <v/>
      </c>
      <c r="D120" s="7"/>
      <c r="E120" s="29"/>
      <c r="F120" s="7"/>
      <c r="G120" s="7"/>
      <c r="H120" s="17" t="str">
        <f>IF(G120="","",INDEX('terrain et tondeuses'!$B$8:$B$12,MATCH(G120,'terrain et tondeuses'!$A$8:$A$12,0)))</f>
        <v/>
      </c>
      <c r="I120" s="20" t="str">
        <f>IF(D120="en large",'terrain et tondeuses'!$B$3*$F120,IF(D120="en long",'terrain et tondeuses'!$B$4*$F120,""))</f>
        <v/>
      </c>
      <c r="J120" s="25" t="str">
        <f t="shared" si="5"/>
        <v/>
      </c>
      <c r="K120" s="26" t="str">
        <f t="shared" si="6"/>
        <v/>
      </c>
      <c r="L120" s="27" t="str">
        <f t="shared" si="7"/>
        <v/>
      </c>
      <c r="M120" s="15">
        <f>'terrain et tondeuses'!$B$29</f>
        <v>17</v>
      </c>
      <c r="N120" s="15">
        <f>'terrain et tondeuses'!$B$31-'terrain et tondeuses'!$B$29</f>
        <v>25</v>
      </c>
      <c r="O120" s="15">
        <v>90</v>
      </c>
    </row>
    <row r="121" spans="1:15" x14ac:dyDescent="0.45">
      <c r="A121" s="35"/>
      <c r="B121" s="35"/>
      <c r="C121" s="31" t="str">
        <f t="shared" si="4"/>
        <v/>
      </c>
      <c r="D121" s="7"/>
      <c r="E121" s="29"/>
      <c r="F121" s="7"/>
      <c r="G121" s="7"/>
      <c r="H121" s="17" t="str">
        <f>IF(G121="","",INDEX('terrain et tondeuses'!$B$8:$B$12,MATCH(G121,'terrain et tondeuses'!$A$8:$A$12,0)))</f>
        <v/>
      </c>
      <c r="I121" s="20" t="str">
        <f>IF(D121="en large",'terrain et tondeuses'!$B$3*$F121,IF(D121="en long",'terrain et tondeuses'!$B$4*$F121,""))</f>
        <v/>
      </c>
      <c r="J121" s="25" t="str">
        <f t="shared" si="5"/>
        <v/>
      </c>
      <c r="K121" s="26" t="str">
        <f t="shared" si="6"/>
        <v/>
      </c>
      <c r="L121" s="27" t="str">
        <f t="shared" si="7"/>
        <v/>
      </c>
      <c r="M121" s="15">
        <f>'terrain et tondeuses'!$B$29</f>
        <v>17</v>
      </c>
      <c r="N121" s="15">
        <f>'terrain et tondeuses'!$B$31-'terrain et tondeuses'!$B$29</f>
        <v>25</v>
      </c>
      <c r="O121" s="15">
        <v>90</v>
      </c>
    </row>
    <row r="122" spans="1:15" x14ac:dyDescent="0.45">
      <c r="A122" s="35"/>
      <c r="B122" s="35"/>
      <c r="C122" s="31" t="str">
        <f t="shared" si="4"/>
        <v/>
      </c>
      <c r="D122" s="7"/>
      <c r="E122" s="29"/>
      <c r="F122" s="7"/>
      <c r="G122" s="7"/>
      <c r="H122" s="17" t="str">
        <f>IF(G122="","",INDEX('terrain et tondeuses'!$B$8:$B$12,MATCH(G122,'terrain et tondeuses'!$A$8:$A$12,0)))</f>
        <v/>
      </c>
      <c r="I122" s="20" t="str">
        <f>IF(D122="en large",'terrain et tondeuses'!$B$3*$F122,IF(D122="en long",'terrain et tondeuses'!$B$4*$F122,""))</f>
        <v/>
      </c>
      <c r="J122" s="25" t="str">
        <f t="shared" si="5"/>
        <v/>
      </c>
      <c r="K122" s="26" t="str">
        <f t="shared" si="6"/>
        <v/>
      </c>
      <c r="L122" s="27" t="str">
        <f t="shared" si="7"/>
        <v/>
      </c>
      <c r="M122" s="15">
        <f>'terrain et tondeuses'!$B$29</f>
        <v>17</v>
      </c>
      <c r="N122" s="15">
        <f>'terrain et tondeuses'!$B$31-'terrain et tondeuses'!$B$29</f>
        <v>25</v>
      </c>
      <c r="O122" s="15">
        <v>90</v>
      </c>
    </row>
    <row r="123" spans="1:15" x14ac:dyDescent="0.45">
      <c r="A123" s="35"/>
      <c r="B123" s="35"/>
      <c r="C123" s="31" t="str">
        <f t="shared" si="4"/>
        <v/>
      </c>
      <c r="D123" s="7"/>
      <c r="E123" s="29"/>
      <c r="F123" s="7"/>
      <c r="G123" s="7"/>
      <c r="H123" s="17" t="str">
        <f>IF(G123="","",INDEX('terrain et tondeuses'!$B$8:$B$12,MATCH(G123,'terrain et tondeuses'!$A$8:$A$12,0)))</f>
        <v/>
      </c>
      <c r="I123" s="20" t="str">
        <f>IF(D123="en large",'terrain et tondeuses'!$B$3*$F123,IF(D123="en long",'terrain et tondeuses'!$B$4*$F123,""))</f>
        <v/>
      </c>
      <c r="J123" s="25" t="str">
        <f t="shared" si="5"/>
        <v/>
      </c>
      <c r="K123" s="26" t="str">
        <f t="shared" si="6"/>
        <v/>
      </c>
      <c r="L123" s="27" t="str">
        <f t="shared" si="7"/>
        <v/>
      </c>
      <c r="M123" s="15">
        <f>'terrain et tondeuses'!$B$29</f>
        <v>17</v>
      </c>
      <c r="N123" s="15">
        <f>'terrain et tondeuses'!$B$31-'terrain et tondeuses'!$B$29</f>
        <v>25</v>
      </c>
      <c r="O123" s="15">
        <v>90</v>
      </c>
    </row>
    <row r="124" spans="1:15" x14ac:dyDescent="0.45">
      <c r="A124" s="35"/>
      <c r="B124" s="35"/>
      <c r="C124" s="31" t="str">
        <f t="shared" si="4"/>
        <v/>
      </c>
      <c r="D124" s="7"/>
      <c r="E124" s="29"/>
      <c r="F124" s="7"/>
      <c r="G124" s="7"/>
      <c r="H124" s="17" t="str">
        <f>IF(G124="","",INDEX('terrain et tondeuses'!$B$8:$B$12,MATCH(G124,'terrain et tondeuses'!$A$8:$A$12,0)))</f>
        <v/>
      </c>
      <c r="I124" s="20" t="str">
        <f>IF(D124="en large",'terrain et tondeuses'!$B$3*$F124,IF(D124="en long",'terrain et tondeuses'!$B$4*$F124,""))</f>
        <v/>
      </c>
      <c r="J124" s="25" t="str">
        <f t="shared" si="5"/>
        <v/>
      </c>
      <c r="K124" s="26" t="str">
        <f t="shared" si="6"/>
        <v/>
      </c>
      <c r="L124" s="27" t="str">
        <f t="shared" si="7"/>
        <v/>
      </c>
      <c r="M124" s="15">
        <f>'terrain et tondeuses'!$B$29</f>
        <v>17</v>
      </c>
      <c r="N124" s="15">
        <f>'terrain et tondeuses'!$B$31-'terrain et tondeuses'!$B$29</f>
        <v>25</v>
      </c>
      <c r="O124" s="15">
        <v>90</v>
      </c>
    </row>
    <row r="125" spans="1:15" x14ac:dyDescent="0.45">
      <c r="A125" s="35"/>
      <c r="B125" s="35"/>
      <c r="C125" s="31" t="str">
        <f t="shared" si="4"/>
        <v/>
      </c>
      <c r="D125" s="7"/>
      <c r="E125" s="29"/>
      <c r="F125" s="7"/>
      <c r="G125" s="7"/>
      <c r="H125" s="17" t="str">
        <f>IF(G125="","",INDEX('terrain et tondeuses'!$B$8:$B$12,MATCH(G125,'terrain et tondeuses'!$A$8:$A$12,0)))</f>
        <v/>
      </c>
      <c r="I125" s="20" t="str">
        <f>IF(D125="en large",'terrain et tondeuses'!$B$3*$F125,IF(D125="en long",'terrain et tondeuses'!$B$4*$F125,""))</f>
        <v/>
      </c>
      <c r="J125" s="25" t="str">
        <f t="shared" si="5"/>
        <v/>
      </c>
      <c r="K125" s="26" t="str">
        <f t="shared" si="6"/>
        <v/>
      </c>
      <c r="L125" s="27" t="str">
        <f t="shared" si="7"/>
        <v/>
      </c>
      <c r="M125" s="15">
        <f>'terrain et tondeuses'!$B$29</f>
        <v>17</v>
      </c>
      <c r="N125" s="15">
        <f>'terrain et tondeuses'!$B$31-'terrain et tondeuses'!$B$29</f>
        <v>25</v>
      </c>
      <c r="O125" s="15">
        <v>90</v>
      </c>
    </row>
    <row r="126" spans="1:15" x14ac:dyDescent="0.45">
      <c r="A126" s="35"/>
      <c r="B126" s="35"/>
      <c r="C126" s="31" t="str">
        <f t="shared" si="4"/>
        <v/>
      </c>
      <c r="D126" s="7"/>
      <c r="E126" s="29"/>
      <c r="F126" s="7"/>
      <c r="G126" s="7"/>
      <c r="H126" s="17" t="str">
        <f>IF(G126="","",INDEX('terrain et tondeuses'!$B$8:$B$12,MATCH(G126,'terrain et tondeuses'!$A$8:$A$12,0)))</f>
        <v/>
      </c>
      <c r="I126" s="20" t="str">
        <f>IF(D126="en large",'terrain et tondeuses'!$B$3*$F126,IF(D126="en long",'terrain et tondeuses'!$B$4*$F126,""))</f>
        <v/>
      </c>
      <c r="J126" s="25" t="str">
        <f t="shared" si="5"/>
        <v/>
      </c>
      <c r="K126" s="26" t="str">
        <f t="shared" si="6"/>
        <v/>
      </c>
      <c r="L126" s="27" t="str">
        <f t="shared" si="7"/>
        <v/>
      </c>
      <c r="M126" s="15">
        <f>'terrain et tondeuses'!$B$29</f>
        <v>17</v>
      </c>
      <c r="N126" s="15">
        <f>'terrain et tondeuses'!$B$31-'terrain et tondeuses'!$B$29</f>
        <v>25</v>
      </c>
      <c r="O126" s="15">
        <v>90</v>
      </c>
    </row>
    <row r="127" spans="1:15" x14ac:dyDescent="0.45">
      <c r="A127" s="35"/>
      <c r="B127" s="35"/>
      <c r="C127" s="31" t="str">
        <f t="shared" si="4"/>
        <v/>
      </c>
      <c r="D127" s="7"/>
      <c r="E127" s="29"/>
      <c r="F127" s="7"/>
      <c r="G127" s="7"/>
      <c r="H127" s="17" t="str">
        <f>IF(G127="","",INDEX('terrain et tondeuses'!$B$8:$B$12,MATCH(G127,'terrain et tondeuses'!$A$8:$A$12,0)))</f>
        <v/>
      </c>
      <c r="I127" s="20" t="str">
        <f>IF(D127="en large",'terrain et tondeuses'!$B$3*$F127,IF(D127="en long",'terrain et tondeuses'!$B$4*$F127,""))</f>
        <v/>
      </c>
      <c r="J127" s="25" t="str">
        <f t="shared" si="5"/>
        <v/>
      </c>
      <c r="K127" s="26" t="str">
        <f t="shared" si="6"/>
        <v/>
      </c>
      <c r="L127" s="27" t="str">
        <f t="shared" si="7"/>
        <v/>
      </c>
      <c r="M127" s="15">
        <f>'terrain et tondeuses'!$B$29</f>
        <v>17</v>
      </c>
      <c r="N127" s="15">
        <f>'terrain et tondeuses'!$B$31-'terrain et tondeuses'!$B$29</f>
        <v>25</v>
      </c>
      <c r="O127" s="15">
        <v>90</v>
      </c>
    </row>
    <row r="128" spans="1:15" x14ac:dyDescent="0.45">
      <c r="A128" s="35"/>
      <c r="B128" s="35"/>
      <c r="C128" s="31" t="str">
        <f t="shared" si="4"/>
        <v/>
      </c>
      <c r="D128" s="7"/>
      <c r="E128" s="29"/>
      <c r="F128" s="7"/>
      <c r="G128" s="7"/>
      <c r="H128" s="17" t="str">
        <f>IF(G128="","",INDEX('terrain et tondeuses'!$B$8:$B$12,MATCH(G128,'terrain et tondeuses'!$A$8:$A$12,0)))</f>
        <v/>
      </c>
      <c r="I128" s="20" t="str">
        <f>IF(D128="en large",'terrain et tondeuses'!$B$3*$F128,IF(D128="en long",'terrain et tondeuses'!$B$4*$F128,""))</f>
        <v/>
      </c>
      <c r="J128" s="25" t="str">
        <f t="shared" si="5"/>
        <v/>
      </c>
      <c r="K128" s="26" t="str">
        <f t="shared" si="6"/>
        <v/>
      </c>
      <c r="L128" s="27" t="str">
        <f t="shared" si="7"/>
        <v/>
      </c>
      <c r="M128" s="15">
        <f>'terrain et tondeuses'!$B$29</f>
        <v>17</v>
      </c>
      <c r="N128" s="15">
        <f>'terrain et tondeuses'!$B$31-'terrain et tondeuses'!$B$29</f>
        <v>25</v>
      </c>
      <c r="O128" s="15">
        <v>90</v>
      </c>
    </row>
    <row r="129" spans="1:15" x14ac:dyDescent="0.45">
      <c r="A129" s="35"/>
      <c r="B129" s="35"/>
      <c r="C129" s="31" t="str">
        <f t="shared" si="4"/>
        <v/>
      </c>
      <c r="D129" s="7"/>
      <c r="E129" s="29"/>
      <c r="F129" s="7"/>
      <c r="G129" s="7"/>
      <c r="H129" s="17" t="str">
        <f>IF(G129="","",INDEX('terrain et tondeuses'!$B$8:$B$12,MATCH(G129,'terrain et tondeuses'!$A$8:$A$12,0)))</f>
        <v/>
      </c>
      <c r="I129" s="20" t="str">
        <f>IF(D129="en large",'terrain et tondeuses'!$B$3*$F129,IF(D129="en long",'terrain et tondeuses'!$B$4*$F129,""))</f>
        <v/>
      </c>
      <c r="J129" s="25" t="str">
        <f t="shared" si="5"/>
        <v/>
      </c>
      <c r="K129" s="26" t="str">
        <f t="shared" si="6"/>
        <v/>
      </c>
      <c r="L129" s="27" t="str">
        <f t="shared" si="7"/>
        <v/>
      </c>
      <c r="M129" s="15">
        <f>'terrain et tondeuses'!$B$29</f>
        <v>17</v>
      </c>
      <c r="N129" s="15">
        <f>'terrain et tondeuses'!$B$31-'terrain et tondeuses'!$B$29</f>
        <v>25</v>
      </c>
      <c r="O129" s="15">
        <v>90</v>
      </c>
    </row>
    <row r="130" spans="1:15" x14ac:dyDescent="0.45">
      <c r="A130" s="35"/>
      <c r="B130" s="35"/>
      <c r="C130" s="31" t="str">
        <f t="shared" si="4"/>
        <v/>
      </c>
      <c r="D130" s="7"/>
      <c r="E130" s="29"/>
      <c r="F130" s="7"/>
      <c r="G130" s="7"/>
      <c r="H130" s="17" t="str">
        <f>IF(G130="","",INDEX('terrain et tondeuses'!$B$8:$B$12,MATCH(G130,'terrain et tondeuses'!$A$8:$A$12,0)))</f>
        <v/>
      </c>
      <c r="I130" s="20" t="str">
        <f>IF(D130="en large",'terrain et tondeuses'!$B$3*$F130,IF(D130="en long",'terrain et tondeuses'!$B$4*$F130,""))</f>
        <v/>
      </c>
      <c r="J130" s="25" t="str">
        <f t="shared" si="5"/>
        <v/>
      </c>
      <c r="K130" s="26" t="str">
        <f t="shared" si="6"/>
        <v/>
      </c>
      <c r="L130" s="27" t="str">
        <f t="shared" si="7"/>
        <v/>
      </c>
      <c r="M130" s="15">
        <f>'terrain et tondeuses'!$B$29</f>
        <v>17</v>
      </c>
      <c r="N130" s="15">
        <f>'terrain et tondeuses'!$B$31-'terrain et tondeuses'!$B$29</f>
        <v>25</v>
      </c>
      <c r="O130" s="15">
        <v>90</v>
      </c>
    </row>
    <row r="131" spans="1:15" x14ac:dyDescent="0.45">
      <c r="A131" s="35"/>
      <c r="B131" s="35"/>
      <c r="C131" s="31" t="str">
        <f t="shared" ref="C131:C194" si="8">IF(A131="","",A131-B131)</f>
        <v/>
      </c>
      <c r="D131" s="7"/>
      <c r="E131" s="29"/>
      <c r="F131" s="7"/>
      <c r="G131" s="7"/>
      <c r="H131" s="17" t="str">
        <f>IF(G131="","",INDEX('terrain et tondeuses'!$B$8:$B$12,MATCH(G131,'terrain et tondeuses'!$A$8:$A$12,0)))</f>
        <v/>
      </c>
      <c r="I131" s="20" t="str">
        <f>IF(D131="en large",'terrain et tondeuses'!$B$3*$F131,IF(D131="en long",'terrain et tondeuses'!$B$4*$F131,""))</f>
        <v/>
      </c>
      <c r="J131" s="25" t="str">
        <f t="shared" ref="J131:J194" si="9">IF(I131="","",E131/(H131/100*I131)*1000)</f>
        <v/>
      </c>
      <c r="K131" s="26" t="str">
        <f t="shared" ref="K131:K194" si="10">IF(J131="","",J131/C131)</f>
        <v/>
      </c>
      <c r="L131" s="27" t="str">
        <f t="shared" ref="L131:L194" si="11">IF(COUNTIFS(A:A, "&gt;=" &amp; A131 - 6, A:A, "&lt;=" &amp; A131) &gt;= 1,
   AVERAGEIFS(K:K, A:A, "&gt;=" &amp; A131 - 6, A:A, "&lt;=" &amp; A131),
   "")</f>
        <v/>
      </c>
      <c r="M131" s="15">
        <f>'terrain et tondeuses'!$B$29</f>
        <v>17</v>
      </c>
      <c r="N131" s="15">
        <f>'terrain et tondeuses'!$B$31-'terrain et tondeuses'!$B$29</f>
        <v>25</v>
      </c>
      <c r="O131" s="15">
        <v>90</v>
      </c>
    </row>
    <row r="132" spans="1:15" x14ac:dyDescent="0.45">
      <c r="A132" s="35"/>
      <c r="B132" s="35"/>
      <c r="C132" s="31" t="str">
        <f t="shared" si="8"/>
        <v/>
      </c>
      <c r="D132" s="7"/>
      <c r="E132" s="29"/>
      <c r="F132" s="7"/>
      <c r="G132" s="7"/>
      <c r="H132" s="17" t="str">
        <f>IF(G132="","",INDEX('terrain et tondeuses'!$B$8:$B$12,MATCH(G132,'terrain et tondeuses'!$A$8:$A$12,0)))</f>
        <v/>
      </c>
      <c r="I132" s="20" t="str">
        <f>IF(D132="en large",'terrain et tondeuses'!$B$3*$F132,IF(D132="en long",'terrain et tondeuses'!$B$4*$F132,""))</f>
        <v/>
      </c>
      <c r="J132" s="25" t="str">
        <f t="shared" si="9"/>
        <v/>
      </c>
      <c r="K132" s="26" t="str">
        <f t="shared" si="10"/>
        <v/>
      </c>
      <c r="L132" s="27" t="str">
        <f t="shared" si="11"/>
        <v/>
      </c>
      <c r="M132" s="15">
        <f>'terrain et tondeuses'!$B$29</f>
        <v>17</v>
      </c>
      <c r="N132" s="15">
        <f>'terrain et tondeuses'!$B$31-'terrain et tondeuses'!$B$29</f>
        <v>25</v>
      </c>
      <c r="O132" s="15">
        <v>90</v>
      </c>
    </row>
    <row r="133" spans="1:15" x14ac:dyDescent="0.45">
      <c r="A133" s="35"/>
      <c r="B133" s="35"/>
      <c r="C133" s="31" t="str">
        <f t="shared" si="8"/>
        <v/>
      </c>
      <c r="D133" s="7"/>
      <c r="E133" s="29"/>
      <c r="F133" s="7"/>
      <c r="G133" s="7"/>
      <c r="H133" s="17" t="str">
        <f>IF(G133="","",INDEX('terrain et tondeuses'!$B$8:$B$12,MATCH(G133,'terrain et tondeuses'!$A$8:$A$12,0)))</f>
        <v/>
      </c>
      <c r="I133" s="20" t="str">
        <f>IF(D133="en large",'terrain et tondeuses'!$B$3*$F133,IF(D133="en long",'terrain et tondeuses'!$B$4*$F133,""))</f>
        <v/>
      </c>
      <c r="J133" s="25" t="str">
        <f t="shared" si="9"/>
        <v/>
      </c>
      <c r="K133" s="26" t="str">
        <f t="shared" si="10"/>
        <v/>
      </c>
      <c r="L133" s="27" t="str">
        <f t="shared" si="11"/>
        <v/>
      </c>
      <c r="M133" s="15">
        <f>'terrain et tondeuses'!$B$29</f>
        <v>17</v>
      </c>
      <c r="N133" s="15">
        <f>'terrain et tondeuses'!$B$31-'terrain et tondeuses'!$B$29</f>
        <v>25</v>
      </c>
      <c r="O133" s="15">
        <v>90</v>
      </c>
    </row>
    <row r="134" spans="1:15" x14ac:dyDescent="0.45">
      <c r="A134" s="35"/>
      <c r="B134" s="35"/>
      <c r="C134" s="31" t="str">
        <f t="shared" si="8"/>
        <v/>
      </c>
      <c r="D134" s="7"/>
      <c r="E134" s="29"/>
      <c r="F134" s="7"/>
      <c r="G134" s="7"/>
      <c r="H134" s="17" t="str">
        <f>IF(G134="","",INDEX('terrain et tondeuses'!$B$8:$B$12,MATCH(G134,'terrain et tondeuses'!$A$8:$A$12,0)))</f>
        <v/>
      </c>
      <c r="I134" s="20" t="str">
        <f>IF(D134="en large",'terrain et tondeuses'!$B$3*$F134,IF(D134="en long",'terrain et tondeuses'!$B$4*$F134,""))</f>
        <v/>
      </c>
      <c r="J134" s="25" t="str">
        <f t="shared" si="9"/>
        <v/>
      </c>
      <c r="K134" s="26" t="str">
        <f t="shared" si="10"/>
        <v/>
      </c>
      <c r="L134" s="27" t="str">
        <f t="shared" si="11"/>
        <v/>
      </c>
      <c r="M134" s="15">
        <f>'terrain et tondeuses'!$B$29</f>
        <v>17</v>
      </c>
      <c r="N134" s="15">
        <f>'terrain et tondeuses'!$B$31-'terrain et tondeuses'!$B$29</f>
        <v>25</v>
      </c>
      <c r="O134" s="15">
        <v>90</v>
      </c>
    </row>
    <row r="135" spans="1:15" x14ac:dyDescent="0.45">
      <c r="A135" s="35"/>
      <c r="B135" s="35"/>
      <c r="C135" s="31" t="str">
        <f t="shared" si="8"/>
        <v/>
      </c>
      <c r="D135" s="7"/>
      <c r="E135" s="29"/>
      <c r="F135" s="7"/>
      <c r="G135" s="7"/>
      <c r="H135" s="17" t="str">
        <f>IF(G135="","",INDEX('terrain et tondeuses'!$B$8:$B$12,MATCH(G135,'terrain et tondeuses'!$A$8:$A$12,0)))</f>
        <v/>
      </c>
      <c r="I135" s="20" t="str">
        <f>IF(D135="en large",'terrain et tondeuses'!$B$3*$F135,IF(D135="en long",'terrain et tondeuses'!$B$4*$F135,""))</f>
        <v/>
      </c>
      <c r="J135" s="25" t="str">
        <f t="shared" si="9"/>
        <v/>
      </c>
      <c r="K135" s="26" t="str">
        <f t="shared" si="10"/>
        <v/>
      </c>
      <c r="L135" s="27" t="str">
        <f t="shared" si="11"/>
        <v/>
      </c>
      <c r="M135" s="15">
        <f>'terrain et tondeuses'!$B$29</f>
        <v>17</v>
      </c>
      <c r="N135" s="15">
        <f>'terrain et tondeuses'!$B$31-'terrain et tondeuses'!$B$29</f>
        <v>25</v>
      </c>
      <c r="O135" s="15">
        <v>90</v>
      </c>
    </row>
    <row r="136" spans="1:15" x14ac:dyDescent="0.45">
      <c r="A136" s="35"/>
      <c r="B136" s="35"/>
      <c r="C136" s="31" t="str">
        <f t="shared" si="8"/>
        <v/>
      </c>
      <c r="D136" s="7"/>
      <c r="E136" s="29"/>
      <c r="F136" s="7"/>
      <c r="G136" s="7"/>
      <c r="H136" s="17" t="str">
        <f>IF(G136="","",INDEX('terrain et tondeuses'!$B$8:$B$12,MATCH(G136,'terrain et tondeuses'!$A$8:$A$12,0)))</f>
        <v/>
      </c>
      <c r="I136" s="20" t="str">
        <f>IF(D136="en large",'terrain et tondeuses'!$B$3*$F136,IF(D136="en long",'terrain et tondeuses'!$B$4*$F136,""))</f>
        <v/>
      </c>
      <c r="J136" s="25" t="str">
        <f t="shared" si="9"/>
        <v/>
      </c>
      <c r="K136" s="26" t="str">
        <f t="shared" si="10"/>
        <v/>
      </c>
      <c r="L136" s="27" t="str">
        <f t="shared" si="11"/>
        <v/>
      </c>
      <c r="M136" s="15">
        <f>'terrain et tondeuses'!$B$29</f>
        <v>17</v>
      </c>
      <c r="N136" s="15">
        <f>'terrain et tondeuses'!$B$31-'terrain et tondeuses'!$B$29</f>
        <v>25</v>
      </c>
      <c r="O136" s="15">
        <v>90</v>
      </c>
    </row>
    <row r="137" spans="1:15" x14ac:dyDescent="0.45">
      <c r="A137" s="35"/>
      <c r="B137" s="35"/>
      <c r="C137" s="31" t="str">
        <f t="shared" si="8"/>
        <v/>
      </c>
      <c r="D137" s="7"/>
      <c r="E137" s="29"/>
      <c r="F137" s="7"/>
      <c r="G137" s="7"/>
      <c r="H137" s="17" t="str">
        <f>IF(G137="","",INDEX('terrain et tondeuses'!$B$8:$B$12,MATCH(G137,'terrain et tondeuses'!$A$8:$A$12,0)))</f>
        <v/>
      </c>
      <c r="I137" s="20" t="str">
        <f>IF(D137="en large",'terrain et tondeuses'!$B$3*$F137,IF(D137="en long",'terrain et tondeuses'!$B$4*$F137,""))</f>
        <v/>
      </c>
      <c r="J137" s="25" t="str">
        <f t="shared" si="9"/>
        <v/>
      </c>
      <c r="K137" s="26" t="str">
        <f t="shared" si="10"/>
        <v/>
      </c>
      <c r="L137" s="27" t="str">
        <f t="shared" si="11"/>
        <v/>
      </c>
      <c r="M137" s="15">
        <f>'terrain et tondeuses'!$B$29</f>
        <v>17</v>
      </c>
      <c r="N137" s="15">
        <f>'terrain et tondeuses'!$B$31-'terrain et tondeuses'!$B$29</f>
        <v>25</v>
      </c>
      <c r="O137" s="15">
        <v>90</v>
      </c>
    </row>
    <row r="138" spans="1:15" x14ac:dyDescent="0.45">
      <c r="A138" s="35"/>
      <c r="B138" s="35"/>
      <c r="C138" s="31" t="str">
        <f t="shared" si="8"/>
        <v/>
      </c>
      <c r="D138" s="7"/>
      <c r="E138" s="29"/>
      <c r="F138" s="7"/>
      <c r="G138" s="7"/>
      <c r="H138" s="17" t="str">
        <f>IF(G138="","",INDEX('terrain et tondeuses'!$B$8:$B$12,MATCH(G138,'terrain et tondeuses'!$A$8:$A$12,0)))</f>
        <v/>
      </c>
      <c r="I138" s="20" t="str">
        <f>IF(D138="en large",'terrain et tondeuses'!$B$3*$F138,IF(D138="en long",'terrain et tondeuses'!$B$4*$F138,""))</f>
        <v/>
      </c>
      <c r="J138" s="25" t="str">
        <f t="shared" si="9"/>
        <v/>
      </c>
      <c r="K138" s="26" t="str">
        <f t="shared" si="10"/>
        <v/>
      </c>
      <c r="L138" s="27" t="str">
        <f t="shared" si="11"/>
        <v/>
      </c>
      <c r="M138" s="15">
        <f>'terrain et tondeuses'!$B$29</f>
        <v>17</v>
      </c>
      <c r="N138" s="15">
        <f>'terrain et tondeuses'!$B$31-'terrain et tondeuses'!$B$29</f>
        <v>25</v>
      </c>
      <c r="O138" s="15">
        <v>90</v>
      </c>
    </row>
    <row r="139" spans="1:15" x14ac:dyDescent="0.45">
      <c r="A139" s="35"/>
      <c r="B139" s="35"/>
      <c r="C139" s="31" t="str">
        <f t="shared" si="8"/>
        <v/>
      </c>
      <c r="D139" s="7"/>
      <c r="E139" s="29"/>
      <c r="F139" s="7"/>
      <c r="G139" s="7"/>
      <c r="H139" s="17" t="str">
        <f>IF(G139="","",INDEX('terrain et tondeuses'!$B$8:$B$12,MATCH(G139,'terrain et tondeuses'!$A$8:$A$12,0)))</f>
        <v/>
      </c>
      <c r="I139" s="20" t="str">
        <f>IF(D139="en large",'terrain et tondeuses'!$B$3*$F139,IF(D139="en long",'terrain et tondeuses'!$B$4*$F139,""))</f>
        <v/>
      </c>
      <c r="J139" s="25" t="str">
        <f t="shared" si="9"/>
        <v/>
      </c>
      <c r="K139" s="26" t="str">
        <f t="shared" si="10"/>
        <v/>
      </c>
      <c r="L139" s="27" t="str">
        <f t="shared" si="11"/>
        <v/>
      </c>
      <c r="M139" s="15">
        <f>'terrain et tondeuses'!$B$29</f>
        <v>17</v>
      </c>
      <c r="N139" s="15">
        <f>'terrain et tondeuses'!$B$31-'terrain et tondeuses'!$B$29</f>
        <v>25</v>
      </c>
      <c r="O139" s="15">
        <v>90</v>
      </c>
    </row>
    <row r="140" spans="1:15" x14ac:dyDescent="0.45">
      <c r="A140" s="35"/>
      <c r="B140" s="35"/>
      <c r="C140" s="31" t="str">
        <f t="shared" si="8"/>
        <v/>
      </c>
      <c r="D140" s="7"/>
      <c r="E140" s="29"/>
      <c r="F140" s="7"/>
      <c r="G140" s="7"/>
      <c r="H140" s="17" t="str">
        <f>IF(G140="","",INDEX('terrain et tondeuses'!$B$8:$B$12,MATCH(G140,'terrain et tondeuses'!$A$8:$A$12,0)))</f>
        <v/>
      </c>
      <c r="I140" s="20" t="str">
        <f>IF(D140="en large",'terrain et tondeuses'!$B$3*$F140,IF(D140="en long",'terrain et tondeuses'!$B$4*$F140,""))</f>
        <v/>
      </c>
      <c r="J140" s="25" t="str">
        <f t="shared" si="9"/>
        <v/>
      </c>
      <c r="K140" s="26" t="str">
        <f t="shared" si="10"/>
        <v/>
      </c>
      <c r="L140" s="27" t="str">
        <f t="shared" si="11"/>
        <v/>
      </c>
      <c r="M140" s="15">
        <f>'terrain et tondeuses'!$B$29</f>
        <v>17</v>
      </c>
      <c r="N140" s="15">
        <f>'terrain et tondeuses'!$B$31-'terrain et tondeuses'!$B$29</f>
        <v>25</v>
      </c>
      <c r="O140" s="15">
        <v>90</v>
      </c>
    </row>
    <row r="141" spans="1:15" x14ac:dyDescent="0.45">
      <c r="A141" s="35"/>
      <c r="B141" s="35"/>
      <c r="C141" s="31" t="str">
        <f t="shared" si="8"/>
        <v/>
      </c>
      <c r="D141" s="7"/>
      <c r="E141" s="29"/>
      <c r="F141" s="7"/>
      <c r="G141" s="7"/>
      <c r="H141" s="17" t="str">
        <f>IF(G141="","",INDEX('terrain et tondeuses'!$B$8:$B$12,MATCH(G141,'terrain et tondeuses'!$A$8:$A$12,0)))</f>
        <v/>
      </c>
      <c r="I141" s="20" t="str">
        <f>IF(D141="en large",'terrain et tondeuses'!$B$3*$F141,IF(D141="en long",'terrain et tondeuses'!$B$4*$F141,""))</f>
        <v/>
      </c>
      <c r="J141" s="25" t="str">
        <f t="shared" si="9"/>
        <v/>
      </c>
      <c r="K141" s="26" t="str">
        <f t="shared" si="10"/>
        <v/>
      </c>
      <c r="L141" s="27" t="str">
        <f t="shared" si="11"/>
        <v/>
      </c>
      <c r="M141" s="15">
        <f>'terrain et tondeuses'!$B$29</f>
        <v>17</v>
      </c>
      <c r="N141" s="15">
        <f>'terrain et tondeuses'!$B$31-'terrain et tondeuses'!$B$29</f>
        <v>25</v>
      </c>
      <c r="O141" s="15">
        <v>90</v>
      </c>
    </row>
    <row r="142" spans="1:15" x14ac:dyDescent="0.45">
      <c r="A142" s="35"/>
      <c r="B142" s="35"/>
      <c r="C142" s="31" t="str">
        <f t="shared" si="8"/>
        <v/>
      </c>
      <c r="D142" s="7"/>
      <c r="E142" s="29"/>
      <c r="F142" s="7"/>
      <c r="G142" s="7"/>
      <c r="H142" s="17" t="str">
        <f>IF(G142="","",INDEX('terrain et tondeuses'!$B$8:$B$12,MATCH(G142,'terrain et tondeuses'!$A$8:$A$12,0)))</f>
        <v/>
      </c>
      <c r="I142" s="20" t="str">
        <f>IF(D142="en large",'terrain et tondeuses'!$B$3*$F142,IF(D142="en long",'terrain et tondeuses'!$B$4*$F142,""))</f>
        <v/>
      </c>
      <c r="J142" s="25" t="str">
        <f t="shared" si="9"/>
        <v/>
      </c>
      <c r="K142" s="26" t="str">
        <f t="shared" si="10"/>
        <v/>
      </c>
      <c r="L142" s="27" t="str">
        <f t="shared" si="11"/>
        <v/>
      </c>
      <c r="M142" s="15">
        <f>'terrain et tondeuses'!$B$29</f>
        <v>17</v>
      </c>
      <c r="N142" s="15">
        <f>'terrain et tondeuses'!$B$31-'terrain et tondeuses'!$B$29</f>
        <v>25</v>
      </c>
      <c r="O142" s="15">
        <v>90</v>
      </c>
    </row>
    <row r="143" spans="1:15" x14ac:dyDescent="0.45">
      <c r="A143" s="35"/>
      <c r="B143" s="35"/>
      <c r="C143" s="31" t="str">
        <f t="shared" si="8"/>
        <v/>
      </c>
      <c r="D143" s="7"/>
      <c r="E143" s="29"/>
      <c r="F143" s="7"/>
      <c r="G143" s="7"/>
      <c r="H143" s="17" t="str">
        <f>IF(G143="","",INDEX('terrain et tondeuses'!$B$8:$B$12,MATCH(G143,'terrain et tondeuses'!$A$8:$A$12,0)))</f>
        <v/>
      </c>
      <c r="I143" s="20" t="str">
        <f>IF(D143="en large",'terrain et tondeuses'!$B$3*$F143,IF(D143="en long",'terrain et tondeuses'!$B$4*$F143,""))</f>
        <v/>
      </c>
      <c r="J143" s="25" t="str">
        <f t="shared" si="9"/>
        <v/>
      </c>
      <c r="K143" s="26" t="str">
        <f t="shared" si="10"/>
        <v/>
      </c>
      <c r="L143" s="27" t="str">
        <f t="shared" si="11"/>
        <v/>
      </c>
      <c r="M143" s="15">
        <f>'terrain et tondeuses'!$B$29</f>
        <v>17</v>
      </c>
      <c r="N143" s="15">
        <f>'terrain et tondeuses'!$B$31-'terrain et tondeuses'!$B$29</f>
        <v>25</v>
      </c>
      <c r="O143" s="15">
        <v>90</v>
      </c>
    </row>
    <row r="144" spans="1:15" x14ac:dyDescent="0.45">
      <c r="A144" s="35"/>
      <c r="B144" s="35"/>
      <c r="C144" s="31" t="str">
        <f t="shared" si="8"/>
        <v/>
      </c>
      <c r="D144" s="7"/>
      <c r="E144" s="29"/>
      <c r="F144" s="7"/>
      <c r="G144" s="7"/>
      <c r="H144" s="17" t="str">
        <f>IF(G144="","",INDEX('terrain et tondeuses'!$B$8:$B$12,MATCH(G144,'terrain et tondeuses'!$A$8:$A$12,0)))</f>
        <v/>
      </c>
      <c r="I144" s="20" t="str">
        <f>IF(D144="en large",'terrain et tondeuses'!$B$3*$F144,IF(D144="en long",'terrain et tondeuses'!$B$4*$F144,""))</f>
        <v/>
      </c>
      <c r="J144" s="25" t="str">
        <f t="shared" si="9"/>
        <v/>
      </c>
      <c r="K144" s="26" t="str">
        <f t="shared" si="10"/>
        <v/>
      </c>
      <c r="L144" s="27" t="str">
        <f t="shared" si="11"/>
        <v/>
      </c>
      <c r="M144" s="15">
        <f>'terrain et tondeuses'!$B$29</f>
        <v>17</v>
      </c>
      <c r="N144" s="15">
        <f>'terrain et tondeuses'!$B$31-'terrain et tondeuses'!$B$29</f>
        <v>25</v>
      </c>
      <c r="O144" s="15">
        <v>90</v>
      </c>
    </row>
    <row r="145" spans="1:15" x14ac:dyDescent="0.45">
      <c r="A145" s="35"/>
      <c r="B145" s="35"/>
      <c r="C145" s="31" t="str">
        <f t="shared" si="8"/>
        <v/>
      </c>
      <c r="D145" s="7"/>
      <c r="E145" s="29"/>
      <c r="F145" s="7"/>
      <c r="G145" s="7"/>
      <c r="H145" s="17" t="str">
        <f>IF(G145="","",INDEX('terrain et tondeuses'!$B$8:$B$12,MATCH(G145,'terrain et tondeuses'!$A$8:$A$12,0)))</f>
        <v/>
      </c>
      <c r="I145" s="20" t="str">
        <f>IF(D145="en large",'terrain et tondeuses'!$B$3*$F145,IF(D145="en long",'terrain et tondeuses'!$B$4*$F145,""))</f>
        <v/>
      </c>
      <c r="J145" s="25" t="str">
        <f t="shared" si="9"/>
        <v/>
      </c>
      <c r="K145" s="26" t="str">
        <f t="shared" si="10"/>
        <v/>
      </c>
      <c r="L145" s="27" t="str">
        <f t="shared" si="11"/>
        <v/>
      </c>
      <c r="M145" s="15">
        <f>'terrain et tondeuses'!$B$29</f>
        <v>17</v>
      </c>
      <c r="N145" s="15">
        <f>'terrain et tondeuses'!$B$31-'terrain et tondeuses'!$B$29</f>
        <v>25</v>
      </c>
      <c r="O145" s="15">
        <v>90</v>
      </c>
    </row>
    <row r="146" spans="1:15" x14ac:dyDescent="0.45">
      <c r="A146" s="35"/>
      <c r="B146" s="35"/>
      <c r="C146" s="31" t="str">
        <f t="shared" si="8"/>
        <v/>
      </c>
      <c r="D146" s="7"/>
      <c r="E146" s="29"/>
      <c r="F146" s="7"/>
      <c r="G146" s="7"/>
      <c r="H146" s="17" t="str">
        <f>IF(G146="","",INDEX('terrain et tondeuses'!$B$8:$B$12,MATCH(G146,'terrain et tondeuses'!$A$8:$A$12,0)))</f>
        <v/>
      </c>
      <c r="I146" s="20" t="str">
        <f>IF(D146="en large",'terrain et tondeuses'!$B$3*$F146,IF(D146="en long",'terrain et tondeuses'!$B$4*$F146,""))</f>
        <v/>
      </c>
      <c r="J146" s="25" t="str">
        <f t="shared" si="9"/>
        <v/>
      </c>
      <c r="K146" s="26" t="str">
        <f t="shared" si="10"/>
        <v/>
      </c>
      <c r="L146" s="27" t="str">
        <f t="shared" si="11"/>
        <v/>
      </c>
      <c r="M146" s="15">
        <f>'terrain et tondeuses'!$B$29</f>
        <v>17</v>
      </c>
      <c r="N146" s="15">
        <f>'terrain et tondeuses'!$B$31-'terrain et tondeuses'!$B$29</f>
        <v>25</v>
      </c>
      <c r="O146" s="15">
        <v>90</v>
      </c>
    </row>
    <row r="147" spans="1:15" x14ac:dyDescent="0.45">
      <c r="A147" s="35"/>
      <c r="B147" s="35"/>
      <c r="C147" s="31" t="str">
        <f t="shared" si="8"/>
        <v/>
      </c>
      <c r="D147" s="7"/>
      <c r="E147" s="29"/>
      <c r="F147" s="7"/>
      <c r="G147" s="7"/>
      <c r="H147" s="17" t="str">
        <f>IF(G147="","",INDEX('terrain et tondeuses'!$B$8:$B$12,MATCH(G147,'terrain et tondeuses'!$A$8:$A$12,0)))</f>
        <v/>
      </c>
      <c r="I147" s="20" t="str">
        <f>IF(D147="en large",'terrain et tondeuses'!$B$3*$F147,IF(D147="en long",'terrain et tondeuses'!$B$4*$F147,""))</f>
        <v/>
      </c>
      <c r="J147" s="25" t="str">
        <f t="shared" si="9"/>
        <v/>
      </c>
      <c r="K147" s="26" t="str">
        <f t="shared" si="10"/>
        <v/>
      </c>
      <c r="L147" s="27" t="str">
        <f t="shared" si="11"/>
        <v/>
      </c>
      <c r="M147" s="15">
        <f>'terrain et tondeuses'!$B$29</f>
        <v>17</v>
      </c>
      <c r="N147" s="15">
        <f>'terrain et tondeuses'!$B$31-'terrain et tondeuses'!$B$29</f>
        <v>25</v>
      </c>
      <c r="O147" s="15">
        <v>90</v>
      </c>
    </row>
    <row r="148" spans="1:15" x14ac:dyDescent="0.45">
      <c r="A148" s="35"/>
      <c r="B148" s="35"/>
      <c r="C148" s="31" t="str">
        <f t="shared" si="8"/>
        <v/>
      </c>
      <c r="D148" s="7"/>
      <c r="E148" s="29"/>
      <c r="F148" s="7"/>
      <c r="G148" s="7"/>
      <c r="H148" s="17" t="str">
        <f>IF(G148="","",INDEX('terrain et tondeuses'!$B$8:$B$12,MATCH(G148,'terrain et tondeuses'!$A$8:$A$12,0)))</f>
        <v/>
      </c>
      <c r="I148" s="20" t="str">
        <f>IF(D148="en large",'terrain et tondeuses'!$B$3*$F148,IF(D148="en long",'terrain et tondeuses'!$B$4*$F148,""))</f>
        <v/>
      </c>
      <c r="J148" s="25" t="str">
        <f t="shared" si="9"/>
        <v/>
      </c>
      <c r="K148" s="26" t="str">
        <f t="shared" si="10"/>
        <v/>
      </c>
      <c r="L148" s="27" t="str">
        <f t="shared" si="11"/>
        <v/>
      </c>
      <c r="M148" s="15">
        <f>'terrain et tondeuses'!$B$29</f>
        <v>17</v>
      </c>
      <c r="N148" s="15">
        <f>'terrain et tondeuses'!$B$31-'terrain et tondeuses'!$B$29</f>
        <v>25</v>
      </c>
      <c r="O148" s="15">
        <v>90</v>
      </c>
    </row>
    <row r="149" spans="1:15" x14ac:dyDescent="0.45">
      <c r="A149" s="35"/>
      <c r="B149" s="35"/>
      <c r="C149" s="31" t="str">
        <f t="shared" si="8"/>
        <v/>
      </c>
      <c r="D149" s="7"/>
      <c r="E149" s="29"/>
      <c r="F149" s="7"/>
      <c r="G149" s="7"/>
      <c r="H149" s="17" t="str">
        <f>IF(G149="","",INDEX('terrain et tondeuses'!$B$8:$B$12,MATCH(G149,'terrain et tondeuses'!$A$8:$A$12,0)))</f>
        <v/>
      </c>
      <c r="I149" s="20" t="str">
        <f>IF(D149="en large",'terrain et tondeuses'!$B$3*$F149,IF(D149="en long",'terrain et tondeuses'!$B$4*$F149,""))</f>
        <v/>
      </c>
      <c r="J149" s="25" t="str">
        <f t="shared" si="9"/>
        <v/>
      </c>
      <c r="K149" s="26" t="str">
        <f t="shared" si="10"/>
        <v/>
      </c>
      <c r="L149" s="27" t="str">
        <f t="shared" si="11"/>
        <v/>
      </c>
      <c r="M149" s="15">
        <f>'terrain et tondeuses'!$B$29</f>
        <v>17</v>
      </c>
      <c r="N149" s="15">
        <f>'terrain et tondeuses'!$B$31-'terrain et tondeuses'!$B$29</f>
        <v>25</v>
      </c>
      <c r="O149" s="15">
        <v>90</v>
      </c>
    </row>
    <row r="150" spans="1:15" x14ac:dyDescent="0.45">
      <c r="A150" s="35"/>
      <c r="B150" s="35"/>
      <c r="C150" s="31" t="str">
        <f t="shared" si="8"/>
        <v/>
      </c>
      <c r="D150" s="7"/>
      <c r="E150" s="29"/>
      <c r="F150" s="7"/>
      <c r="G150" s="7"/>
      <c r="H150" s="17" t="str">
        <f>IF(G150="","",INDEX('terrain et tondeuses'!$B$8:$B$12,MATCH(G150,'terrain et tondeuses'!$A$8:$A$12,0)))</f>
        <v/>
      </c>
      <c r="I150" s="20" t="str">
        <f>IF(D150="en large",'terrain et tondeuses'!$B$3*$F150,IF(D150="en long",'terrain et tondeuses'!$B$4*$F150,""))</f>
        <v/>
      </c>
      <c r="J150" s="25" t="str">
        <f t="shared" si="9"/>
        <v/>
      </c>
      <c r="K150" s="26" t="str">
        <f t="shared" si="10"/>
        <v/>
      </c>
      <c r="L150" s="27" t="str">
        <f t="shared" si="11"/>
        <v/>
      </c>
      <c r="M150" s="15">
        <f>'terrain et tondeuses'!$B$29</f>
        <v>17</v>
      </c>
      <c r="N150" s="15">
        <f>'terrain et tondeuses'!$B$31-'terrain et tondeuses'!$B$29</f>
        <v>25</v>
      </c>
      <c r="O150" s="15">
        <v>90</v>
      </c>
    </row>
    <row r="151" spans="1:15" x14ac:dyDescent="0.45">
      <c r="A151" s="35"/>
      <c r="B151" s="35"/>
      <c r="C151" s="31" t="str">
        <f t="shared" si="8"/>
        <v/>
      </c>
      <c r="D151" s="7"/>
      <c r="E151" s="29"/>
      <c r="F151" s="7"/>
      <c r="G151" s="7"/>
      <c r="H151" s="17" t="str">
        <f>IF(G151="","",INDEX('terrain et tondeuses'!$B$8:$B$12,MATCH(G151,'terrain et tondeuses'!$A$8:$A$12,0)))</f>
        <v/>
      </c>
      <c r="I151" s="20" t="str">
        <f>IF(D151="en large",'terrain et tondeuses'!$B$3*$F151,IF(D151="en long",'terrain et tondeuses'!$B$4*$F151,""))</f>
        <v/>
      </c>
      <c r="J151" s="25" t="str">
        <f t="shared" si="9"/>
        <v/>
      </c>
      <c r="K151" s="26" t="str">
        <f t="shared" si="10"/>
        <v/>
      </c>
      <c r="L151" s="27" t="str">
        <f t="shared" si="11"/>
        <v/>
      </c>
      <c r="M151" s="15">
        <f>'terrain et tondeuses'!$B$29</f>
        <v>17</v>
      </c>
      <c r="N151" s="15">
        <f>'terrain et tondeuses'!$B$31-'terrain et tondeuses'!$B$29</f>
        <v>25</v>
      </c>
      <c r="O151" s="15">
        <v>90</v>
      </c>
    </row>
    <row r="152" spans="1:15" x14ac:dyDescent="0.45">
      <c r="A152" s="35"/>
      <c r="B152" s="35"/>
      <c r="C152" s="31" t="str">
        <f t="shared" si="8"/>
        <v/>
      </c>
      <c r="D152" s="7"/>
      <c r="E152" s="29"/>
      <c r="F152" s="7"/>
      <c r="G152" s="7"/>
      <c r="H152" s="17" t="str">
        <f>IF(G152="","",INDEX('terrain et tondeuses'!$B$8:$B$12,MATCH(G152,'terrain et tondeuses'!$A$8:$A$12,0)))</f>
        <v/>
      </c>
      <c r="I152" s="20" t="str">
        <f>IF(D152="en large",'terrain et tondeuses'!$B$3*$F152,IF(D152="en long",'terrain et tondeuses'!$B$4*$F152,""))</f>
        <v/>
      </c>
      <c r="J152" s="25" t="str">
        <f t="shared" si="9"/>
        <v/>
      </c>
      <c r="K152" s="26" t="str">
        <f t="shared" si="10"/>
        <v/>
      </c>
      <c r="L152" s="27" t="str">
        <f t="shared" si="11"/>
        <v/>
      </c>
      <c r="M152" s="15">
        <f>'terrain et tondeuses'!$B$29</f>
        <v>17</v>
      </c>
      <c r="N152" s="15">
        <f>'terrain et tondeuses'!$B$31-'terrain et tondeuses'!$B$29</f>
        <v>25</v>
      </c>
      <c r="O152" s="15">
        <v>90</v>
      </c>
    </row>
    <row r="153" spans="1:15" x14ac:dyDescent="0.45">
      <c r="A153" s="35"/>
      <c r="B153" s="35"/>
      <c r="C153" s="31" t="str">
        <f t="shared" si="8"/>
        <v/>
      </c>
      <c r="D153" s="7"/>
      <c r="E153" s="29"/>
      <c r="F153" s="7"/>
      <c r="G153" s="7"/>
      <c r="H153" s="17" t="str">
        <f>IF(G153="","",INDEX('terrain et tondeuses'!$B$8:$B$12,MATCH(G153,'terrain et tondeuses'!$A$8:$A$12,0)))</f>
        <v/>
      </c>
      <c r="I153" s="20" t="str">
        <f>IF(D153="en large",'terrain et tondeuses'!$B$3*$F153,IF(D153="en long",'terrain et tondeuses'!$B$4*$F153,""))</f>
        <v/>
      </c>
      <c r="J153" s="25" t="str">
        <f t="shared" si="9"/>
        <v/>
      </c>
      <c r="K153" s="26" t="str">
        <f t="shared" si="10"/>
        <v/>
      </c>
      <c r="L153" s="27" t="str">
        <f t="shared" si="11"/>
        <v/>
      </c>
      <c r="M153" s="15">
        <f>'terrain et tondeuses'!$B$29</f>
        <v>17</v>
      </c>
      <c r="N153" s="15">
        <f>'terrain et tondeuses'!$B$31-'terrain et tondeuses'!$B$29</f>
        <v>25</v>
      </c>
      <c r="O153" s="15">
        <v>90</v>
      </c>
    </row>
    <row r="154" spans="1:15" x14ac:dyDescent="0.45">
      <c r="A154" s="35"/>
      <c r="B154" s="35"/>
      <c r="C154" s="31" t="str">
        <f t="shared" si="8"/>
        <v/>
      </c>
      <c r="D154" s="7"/>
      <c r="E154" s="29"/>
      <c r="F154" s="7"/>
      <c r="G154" s="7"/>
      <c r="H154" s="17" t="str">
        <f>IF(G154="","",INDEX('terrain et tondeuses'!$B$8:$B$12,MATCH(G154,'terrain et tondeuses'!$A$8:$A$12,0)))</f>
        <v/>
      </c>
      <c r="I154" s="20" t="str">
        <f>IF(D154="en large",'terrain et tondeuses'!$B$3*$F154,IF(D154="en long",'terrain et tondeuses'!$B$4*$F154,""))</f>
        <v/>
      </c>
      <c r="J154" s="25" t="str">
        <f t="shared" si="9"/>
        <v/>
      </c>
      <c r="K154" s="26" t="str">
        <f t="shared" si="10"/>
        <v/>
      </c>
      <c r="L154" s="27" t="str">
        <f t="shared" si="11"/>
        <v/>
      </c>
      <c r="M154" s="15">
        <f>'terrain et tondeuses'!$B$29</f>
        <v>17</v>
      </c>
      <c r="N154" s="15">
        <f>'terrain et tondeuses'!$B$31-'terrain et tondeuses'!$B$29</f>
        <v>25</v>
      </c>
      <c r="O154" s="15">
        <v>90</v>
      </c>
    </row>
    <row r="155" spans="1:15" x14ac:dyDescent="0.45">
      <c r="A155" s="35"/>
      <c r="B155" s="35"/>
      <c r="C155" s="31" t="str">
        <f t="shared" si="8"/>
        <v/>
      </c>
      <c r="D155" s="7"/>
      <c r="E155" s="29"/>
      <c r="F155" s="7"/>
      <c r="G155" s="7"/>
      <c r="H155" s="17" t="str">
        <f>IF(G155="","",INDEX('terrain et tondeuses'!$B$8:$B$12,MATCH(G155,'terrain et tondeuses'!$A$8:$A$12,0)))</f>
        <v/>
      </c>
      <c r="I155" s="20" t="str">
        <f>IF(D155="en large",'terrain et tondeuses'!$B$3*$F155,IF(D155="en long",'terrain et tondeuses'!$B$4*$F155,""))</f>
        <v/>
      </c>
      <c r="J155" s="25" t="str">
        <f t="shared" si="9"/>
        <v/>
      </c>
      <c r="K155" s="26" t="str">
        <f t="shared" si="10"/>
        <v/>
      </c>
      <c r="L155" s="27" t="str">
        <f t="shared" si="11"/>
        <v/>
      </c>
      <c r="M155" s="15">
        <f>'terrain et tondeuses'!$B$29</f>
        <v>17</v>
      </c>
      <c r="N155" s="15">
        <f>'terrain et tondeuses'!$B$31-'terrain et tondeuses'!$B$29</f>
        <v>25</v>
      </c>
      <c r="O155" s="15">
        <v>90</v>
      </c>
    </row>
    <row r="156" spans="1:15" x14ac:dyDescent="0.45">
      <c r="A156" s="35"/>
      <c r="B156" s="35"/>
      <c r="C156" s="31" t="str">
        <f t="shared" si="8"/>
        <v/>
      </c>
      <c r="D156" s="7"/>
      <c r="E156" s="29"/>
      <c r="F156" s="7"/>
      <c r="G156" s="7"/>
      <c r="H156" s="17" t="str">
        <f>IF(G156="","",INDEX('terrain et tondeuses'!$B$8:$B$12,MATCH(G156,'terrain et tondeuses'!$A$8:$A$12,0)))</f>
        <v/>
      </c>
      <c r="I156" s="20" t="str">
        <f>IF(D156="en large",'terrain et tondeuses'!$B$3*$F156,IF(D156="en long",'terrain et tondeuses'!$B$4*$F156,""))</f>
        <v/>
      </c>
      <c r="J156" s="25" t="str">
        <f t="shared" si="9"/>
        <v/>
      </c>
      <c r="K156" s="26" t="str">
        <f t="shared" si="10"/>
        <v/>
      </c>
      <c r="L156" s="27" t="str">
        <f t="shared" si="11"/>
        <v/>
      </c>
      <c r="M156" s="15">
        <f>'terrain et tondeuses'!$B$29</f>
        <v>17</v>
      </c>
      <c r="N156" s="15">
        <f>'terrain et tondeuses'!$B$31-'terrain et tondeuses'!$B$29</f>
        <v>25</v>
      </c>
      <c r="O156" s="15">
        <v>90</v>
      </c>
    </row>
    <row r="157" spans="1:15" x14ac:dyDescent="0.45">
      <c r="A157" s="35"/>
      <c r="B157" s="35"/>
      <c r="C157" s="31" t="str">
        <f t="shared" si="8"/>
        <v/>
      </c>
      <c r="D157" s="7"/>
      <c r="E157" s="29"/>
      <c r="F157" s="7"/>
      <c r="G157" s="7"/>
      <c r="H157" s="17" t="str">
        <f>IF(G157="","",INDEX('terrain et tondeuses'!$B$8:$B$12,MATCH(G157,'terrain et tondeuses'!$A$8:$A$12,0)))</f>
        <v/>
      </c>
      <c r="I157" s="20" t="str">
        <f>IF(D157="en large",'terrain et tondeuses'!$B$3*$F157,IF(D157="en long",'terrain et tondeuses'!$B$4*$F157,""))</f>
        <v/>
      </c>
      <c r="J157" s="25" t="str">
        <f t="shared" si="9"/>
        <v/>
      </c>
      <c r="K157" s="26" t="str">
        <f t="shared" si="10"/>
        <v/>
      </c>
      <c r="L157" s="27" t="str">
        <f t="shared" si="11"/>
        <v/>
      </c>
      <c r="M157" s="15">
        <f>'terrain et tondeuses'!$B$29</f>
        <v>17</v>
      </c>
      <c r="N157" s="15">
        <f>'terrain et tondeuses'!$B$31-'terrain et tondeuses'!$B$29</f>
        <v>25</v>
      </c>
      <c r="O157" s="15">
        <v>90</v>
      </c>
    </row>
    <row r="158" spans="1:15" x14ac:dyDescent="0.45">
      <c r="A158" s="35"/>
      <c r="B158" s="35"/>
      <c r="C158" s="31" t="str">
        <f t="shared" si="8"/>
        <v/>
      </c>
      <c r="D158" s="7"/>
      <c r="E158" s="29"/>
      <c r="F158" s="7"/>
      <c r="G158" s="7"/>
      <c r="H158" s="17" t="str">
        <f>IF(G158="","",INDEX('terrain et tondeuses'!$B$8:$B$12,MATCH(G158,'terrain et tondeuses'!$A$8:$A$12,0)))</f>
        <v/>
      </c>
      <c r="I158" s="20" t="str">
        <f>IF(D158="en large",'terrain et tondeuses'!$B$3*$F158,IF(D158="en long",'terrain et tondeuses'!$B$4*$F158,""))</f>
        <v/>
      </c>
      <c r="J158" s="25" t="str">
        <f t="shared" si="9"/>
        <v/>
      </c>
      <c r="K158" s="26" t="str">
        <f t="shared" si="10"/>
        <v/>
      </c>
      <c r="L158" s="27" t="str">
        <f t="shared" si="11"/>
        <v/>
      </c>
      <c r="M158" s="15">
        <f>'terrain et tondeuses'!$B$29</f>
        <v>17</v>
      </c>
      <c r="N158" s="15">
        <f>'terrain et tondeuses'!$B$31-'terrain et tondeuses'!$B$29</f>
        <v>25</v>
      </c>
      <c r="O158" s="15">
        <v>90</v>
      </c>
    </row>
    <row r="159" spans="1:15" x14ac:dyDescent="0.45">
      <c r="A159" s="35"/>
      <c r="B159" s="35"/>
      <c r="C159" s="31" t="str">
        <f t="shared" si="8"/>
        <v/>
      </c>
      <c r="D159" s="7"/>
      <c r="E159" s="29"/>
      <c r="F159" s="7"/>
      <c r="G159" s="7"/>
      <c r="H159" s="17" t="str">
        <f>IF(G159="","",INDEX('terrain et tondeuses'!$B$8:$B$12,MATCH(G159,'terrain et tondeuses'!$A$8:$A$12,0)))</f>
        <v/>
      </c>
      <c r="I159" s="20" t="str">
        <f>IF(D159="en large",'terrain et tondeuses'!$B$3*$F159,IF(D159="en long",'terrain et tondeuses'!$B$4*$F159,""))</f>
        <v/>
      </c>
      <c r="J159" s="25" t="str">
        <f t="shared" si="9"/>
        <v/>
      </c>
      <c r="K159" s="26" t="str">
        <f t="shared" si="10"/>
        <v/>
      </c>
      <c r="L159" s="27" t="str">
        <f t="shared" si="11"/>
        <v/>
      </c>
      <c r="M159" s="15">
        <f>'terrain et tondeuses'!$B$29</f>
        <v>17</v>
      </c>
      <c r="N159" s="15">
        <f>'terrain et tondeuses'!$B$31-'terrain et tondeuses'!$B$29</f>
        <v>25</v>
      </c>
      <c r="O159" s="15">
        <v>90</v>
      </c>
    </row>
    <row r="160" spans="1:15" x14ac:dyDescent="0.45">
      <c r="A160" s="35"/>
      <c r="B160" s="35"/>
      <c r="C160" s="31" t="str">
        <f t="shared" si="8"/>
        <v/>
      </c>
      <c r="D160" s="7"/>
      <c r="E160" s="29"/>
      <c r="F160" s="7"/>
      <c r="G160" s="7"/>
      <c r="H160" s="17" t="str">
        <f>IF(G160="","",INDEX('terrain et tondeuses'!$B$8:$B$12,MATCH(G160,'terrain et tondeuses'!$A$8:$A$12,0)))</f>
        <v/>
      </c>
      <c r="I160" s="20" t="str">
        <f>IF(D160="en large",'terrain et tondeuses'!$B$3*$F160,IF(D160="en long",'terrain et tondeuses'!$B$4*$F160,""))</f>
        <v/>
      </c>
      <c r="J160" s="25" t="str">
        <f t="shared" si="9"/>
        <v/>
      </c>
      <c r="K160" s="26" t="str">
        <f t="shared" si="10"/>
        <v/>
      </c>
      <c r="L160" s="27" t="str">
        <f t="shared" si="11"/>
        <v/>
      </c>
      <c r="M160" s="15">
        <f>'terrain et tondeuses'!$B$29</f>
        <v>17</v>
      </c>
      <c r="N160" s="15">
        <f>'terrain et tondeuses'!$B$31-'terrain et tondeuses'!$B$29</f>
        <v>25</v>
      </c>
      <c r="O160" s="15">
        <v>90</v>
      </c>
    </row>
    <row r="161" spans="1:15" x14ac:dyDescent="0.45">
      <c r="A161" s="35"/>
      <c r="B161" s="35"/>
      <c r="C161" s="31" t="str">
        <f t="shared" si="8"/>
        <v/>
      </c>
      <c r="D161" s="7"/>
      <c r="E161" s="29"/>
      <c r="F161" s="7"/>
      <c r="G161" s="7"/>
      <c r="H161" s="17" t="str">
        <f>IF(G161="","",INDEX('terrain et tondeuses'!$B$8:$B$12,MATCH(G161,'terrain et tondeuses'!$A$8:$A$12,0)))</f>
        <v/>
      </c>
      <c r="I161" s="20" t="str">
        <f>IF(D161="en large",'terrain et tondeuses'!$B$3*$F161,IF(D161="en long",'terrain et tondeuses'!$B$4*$F161,""))</f>
        <v/>
      </c>
      <c r="J161" s="25" t="str">
        <f t="shared" si="9"/>
        <v/>
      </c>
      <c r="K161" s="26" t="str">
        <f t="shared" si="10"/>
        <v/>
      </c>
      <c r="L161" s="27" t="str">
        <f t="shared" si="11"/>
        <v/>
      </c>
      <c r="M161" s="15">
        <f>'terrain et tondeuses'!$B$29</f>
        <v>17</v>
      </c>
      <c r="N161" s="15">
        <f>'terrain et tondeuses'!$B$31-'terrain et tondeuses'!$B$29</f>
        <v>25</v>
      </c>
      <c r="O161" s="15">
        <v>90</v>
      </c>
    </row>
    <row r="162" spans="1:15" x14ac:dyDescent="0.45">
      <c r="A162" s="35"/>
      <c r="B162" s="35"/>
      <c r="C162" s="31" t="str">
        <f t="shared" si="8"/>
        <v/>
      </c>
      <c r="D162" s="7"/>
      <c r="E162" s="29"/>
      <c r="F162" s="7"/>
      <c r="G162" s="7"/>
      <c r="H162" s="17" t="str">
        <f>IF(G162="","",INDEX('terrain et tondeuses'!$B$8:$B$12,MATCH(G162,'terrain et tondeuses'!$A$8:$A$12,0)))</f>
        <v/>
      </c>
      <c r="I162" s="20" t="str">
        <f>IF(D162="en large",'terrain et tondeuses'!$B$3*$F162,IF(D162="en long",'terrain et tondeuses'!$B$4*$F162,""))</f>
        <v/>
      </c>
      <c r="J162" s="25" t="str">
        <f t="shared" si="9"/>
        <v/>
      </c>
      <c r="K162" s="26" t="str">
        <f t="shared" si="10"/>
        <v/>
      </c>
      <c r="L162" s="27" t="str">
        <f t="shared" si="11"/>
        <v/>
      </c>
      <c r="M162" s="15">
        <f>'terrain et tondeuses'!$B$29</f>
        <v>17</v>
      </c>
      <c r="N162" s="15">
        <f>'terrain et tondeuses'!$B$31-'terrain et tondeuses'!$B$29</f>
        <v>25</v>
      </c>
      <c r="O162" s="15">
        <v>90</v>
      </c>
    </row>
    <row r="163" spans="1:15" x14ac:dyDescent="0.45">
      <c r="A163" s="35"/>
      <c r="B163" s="35"/>
      <c r="C163" s="31" t="str">
        <f t="shared" si="8"/>
        <v/>
      </c>
      <c r="D163" s="7"/>
      <c r="E163" s="29"/>
      <c r="F163" s="7"/>
      <c r="G163" s="7"/>
      <c r="H163" s="17" t="str">
        <f>IF(G163="","",INDEX('terrain et tondeuses'!$B$8:$B$12,MATCH(G163,'terrain et tondeuses'!$A$8:$A$12,0)))</f>
        <v/>
      </c>
      <c r="I163" s="20" t="str">
        <f>IF(D163="en large",'terrain et tondeuses'!$B$3*$F163,IF(D163="en long",'terrain et tondeuses'!$B$4*$F163,""))</f>
        <v/>
      </c>
      <c r="J163" s="25" t="str">
        <f t="shared" si="9"/>
        <v/>
      </c>
      <c r="K163" s="26" t="str">
        <f t="shared" si="10"/>
        <v/>
      </c>
      <c r="L163" s="27" t="str">
        <f t="shared" si="11"/>
        <v/>
      </c>
      <c r="M163" s="15">
        <f>'terrain et tondeuses'!$B$29</f>
        <v>17</v>
      </c>
      <c r="N163" s="15">
        <f>'terrain et tondeuses'!$B$31-'terrain et tondeuses'!$B$29</f>
        <v>25</v>
      </c>
      <c r="O163" s="15">
        <v>90</v>
      </c>
    </row>
    <row r="164" spans="1:15" x14ac:dyDescent="0.45">
      <c r="A164" s="35"/>
      <c r="B164" s="35"/>
      <c r="C164" s="31" t="str">
        <f t="shared" si="8"/>
        <v/>
      </c>
      <c r="D164" s="7"/>
      <c r="E164" s="29"/>
      <c r="F164" s="7"/>
      <c r="G164" s="7"/>
      <c r="H164" s="17" t="str">
        <f>IF(G164="","",INDEX('terrain et tondeuses'!$B$8:$B$12,MATCH(G164,'terrain et tondeuses'!$A$8:$A$12,0)))</f>
        <v/>
      </c>
      <c r="I164" s="20" t="str">
        <f>IF(D164="en large",'terrain et tondeuses'!$B$3*$F164,IF(D164="en long",'terrain et tondeuses'!$B$4*$F164,""))</f>
        <v/>
      </c>
      <c r="J164" s="25" t="str">
        <f t="shared" si="9"/>
        <v/>
      </c>
      <c r="K164" s="26" t="str">
        <f t="shared" si="10"/>
        <v/>
      </c>
      <c r="L164" s="27" t="str">
        <f t="shared" si="11"/>
        <v/>
      </c>
      <c r="M164" s="15">
        <f>'terrain et tondeuses'!$B$29</f>
        <v>17</v>
      </c>
      <c r="N164" s="15">
        <f>'terrain et tondeuses'!$B$31-'terrain et tondeuses'!$B$29</f>
        <v>25</v>
      </c>
      <c r="O164" s="15">
        <v>90</v>
      </c>
    </row>
    <row r="165" spans="1:15" x14ac:dyDescent="0.45">
      <c r="A165" s="35"/>
      <c r="B165" s="35"/>
      <c r="C165" s="31" t="str">
        <f t="shared" si="8"/>
        <v/>
      </c>
      <c r="D165" s="7"/>
      <c r="E165" s="29"/>
      <c r="F165" s="7"/>
      <c r="G165" s="7"/>
      <c r="H165" s="17" t="str">
        <f>IF(G165="","",INDEX('terrain et tondeuses'!$B$8:$B$12,MATCH(G165,'terrain et tondeuses'!$A$8:$A$12,0)))</f>
        <v/>
      </c>
      <c r="I165" s="20" t="str">
        <f>IF(D165="en large",'terrain et tondeuses'!$B$3*$F165,IF(D165="en long",'terrain et tondeuses'!$B$4*$F165,""))</f>
        <v/>
      </c>
      <c r="J165" s="25" t="str">
        <f t="shared" si="9"/>
        <v/>
      </c>
      <c r="K165" s="26" t="str">
        <f t="shared" si="10"/>
        <v/>
      </c>
      <c r="L165" s="27" t="str">
        <f t="shared" si="11"/>
        <v/>
      </c>
      <c r="M165" s="15">
        <f>'terrain et tondeuses'!$B$29</f>
        <v>17</v>
      </c>
      <c r="N165" s="15">
        <f>'terrain et tondeuses'!$B$31-'terrain et tondeuses'!$B$29</f>
        <v>25</v>
      </c>
      <c r="O165" s="15">
        <v>90</v>
      </c>
    </row>
    <row r="166" spans="1:15" x14ac:dyDescent="0.45">
      <c r="A166" s="35"/>
      <c r="B166" s="35"/>
      <c r="C166" s="31" t="str">
        <f t="shared" si="8"/>
        <v/>
      </c>
      <c r="D166" s="7"/>
      <c r="E166" s="29"/>
      <c r="F166" s="7"/>
      <c r="G166" s="7"/>
      <c r="H166" s="17" t="str">
        <f>IF(G166="","",INDEX('terrain et tondeuses'!$B$8:$B$12,MATCH(G166,'terrain et tondeuses'!$A$8:$A$12,0)))</f>
        <v/>
      </c>
      <c r="I166" s="20" t="str">
        <f>IF(D166="en large",'terrain et tondeuses'!$B$3*$F166,IF(D166="en long",'terrain et tondeuses'!$B$4*$F166,""))</f>
        <v/>
      </c>
      <c r="J166" s="25" t="str">
        <f t="shared" si="9"/>
        <v/>
      </c>
      <c r="K166" s="26" t="str">
        <f t="shared" si="10"/>
        <v/>
      </c>
      <c r="L166" s="27" t="str">
        <f t="shared" si="11"/>
        <v/>
      </c>
      <c r="M166" s="15">
        <f>'terrain et tondeuses'!$B$29</f>
        <v>17</v>
      </c>
      <c r="N166" s="15">
        <f>'terrain et tondeuses'!$B$31-'terrain et tondeuses'!$B$29</f>
        <v>25</v>
      </c>
      <c r="O166" s="15">
        <v>90</v>
      </c>
    </row>
    <row r="167" spans="1:15" x14ac:dyDescent="0.45">
      <c r="A167" s="35"/>
      <c r="B167" s="35"/>
      <c r="C167" s="31" t="str">
        <f t="shared" si="8"/>
        <v/>
      </c>
      <c r="D167" s="7"/>
      <c r="E167" s="29"/>
      <c r="F167" s="7"/>
      <c r="G167" s="7"/>
      <c r="H167" s="17" t="str">
        <f>IF(G167="","",INDEX('terrain et tondeuses'!$B$8:$B$12,MATCH(G167,'terrain et tondeuses'!$A$8:$A$12,0)))</f>
        <v/>
      </c>
      <c r="I167" s="20" t="str">
        <f>IF(D167="en large",'terrain et tondeuses'!$B$3*$F167,IF(D167="en long",'terrain et tondeuses'!$B$4*$F167,""))</f>
        <v/>
      </c>
      <c r="J167" s="25" t="str">
        <f t="shared" si="9"/>
        <v/>
      </c>
      <c r="K167" s="26" t="str">
        <f t="shared" si="10"/>
        <v/>
      </c>
      <c r="L167" s="27" t="str">
        <f t="shared" si="11"/>
        <v/>
      </c>
      <c r="M167" s="15">
        <f>'terrain et tondeuses'!$B$29</f>
        <v>17</v>
      </c>
      <c r="N167" s="15">
        <f>'terrain et tondeuses'!$B$31-'terrain et tondeuses'!$B$29</f>
        <v>25</v>
      </c>
      <c r="O167" s="15">
        <v>90</v>
      </c>
    </row>
    <row r="168" spans="1:15" x14ac:dyDescent="0.45">
      <c r="A168" s="35"/>
      <c r="B168" s="35"/>
      <c r="C168" s="31" t="str">
        <f t="shared" si="8"/>
        <v/>
      </c>
      <c r="D168" s="7"/>
      <c r="E168" s="29"/>
      <c r="F168" s="7"/>
      <c r="G168" s="7"/>
      <c r="H168" s="17" t="str">
        <f>IF(G168="","",INDEX('terrain et tondeuses'!$B$8:$B$12,MATCH(G168,'terrain et tondeuses'!$A$8:$A$12,0)))</f>
        <v/>
      </c>
      <c r="I168" s="20" t="str">
        <f>IF(D168="en large",'terrain et tondeuses'!$B$3*$F168,IF(D168="en long",'terrain et tondeuses'!$B$4*$F168,""))</f>
        <v/>
      </c>
      <c r="J168" s="25" t="str">
        <f t="shared" si="9"/>
        <v/>
      </c>
      <c r="K168" s="26" t="str">
        <f t="shared" si="10"/>
        <v/>
      </c>
      <c r="L168" s="27" t="str">
        <f t="shared" si="11"/>
        <v/>
      </c>
      <c r="M168" s="15">
        <f>'terrain et tondeuses'!$B$29</f>
        <v>17</v>
      </c>
      <c r="N168" s="15">
        <f>'terrain et tondeuses'!$B$31-'terrain et tondeuses'!$B$29</f>
        <v>25</v>
      </c>
      <c r="O168" s="15">
        <v>90</v>
      </c>
    </row>
    <row r="169" spans="1:15" x14ac:dyDescent="0.45">
      <c r="A169" s="35"/>
      <c r="B169" s="35"/>
      <c r="C169" s="31" t="str">
        <f t="shared" si="8"/>
        <v/>
      </c>
      <c r="D169" s="7"/>
      <c r="E169" s="29"/>
      <c r="F169" s="7"/>
      <c r="G169" s="7"/>
      <c r="H169" s="17" t="str">
        <f>IF(G169="","",INDEX('terrain et tondeuses'!$B$8:$B$12,MATCH(G169,'terrain et tondeuses'!$A$8:$A$12,0)))</f>
        <v/>
      </c>
      <c r="I169" s="20" t="str">
        <f>IF(D169="en large",'terrain et tondeuses'!$B$3*$F169,IF(D169="en long",'terrain et tondeuses'!$B$4*$F169,""))</f>
        <v/>
      </c>
      <c r="J169" s="25" t="str">
        <f t="shared" si="9"/>
        <v/>
      </c>
      <c r="K169" s="26" t="str">
        <f t="shared" si="10"/>
        <v/>
      </c>
      <c r="L169" s="27" t="str">
        <f t="shared" si="11"/>
        <v/>
      </c>
      <c r="M169" s="15">
        <f>'terrain et tondeuses'!$B$29</f>
        <v>17</v>
      </c>
      <c r="N169" s="15">
        <f>'terrain et tondeuses'!$B$31-'terrain et tondeuses'!$B$29</f>
        <v>25</v>
      </c>
      <c r="O169" s="15">
        <v>90</v>
      </c>
    </row>
    <row r="170" spans="1:15" x14ac:dyDescent="0.45">
      <c r="A170" s="35"/>
      <c r="B170" s="35"/>
      <c r="C170" s="31" t="str">
        <f t="shared" si="8"/>
        <v/>
      </c>
      <c r="D170" s="7"/>
      <c r="E170" s="29"/>
      <c r="F170" s="7"/>
      <c r="G170" s="7"/>
      <c r="H170" s="17" t="str">
        <f>IF(G170="","",INDEX('terrain et tondeuses'!$B$8:$B$12,MATCH(G170,'terrain et tondeuses'!$A$8:$A$12,0)))</f>
        <v/>
      </c>
      <c r="I170" s="20" t="str">
        <f>IF(D170="en large",'terrain et tondeuses'!$B$3*$F170,IF(D170="en long",'terrain et tondeuses'!$B$4*$F170,""))</f>
        <v/>
      </c>
      <c r="J170" s="25" t="str">
        <f t="shared" si="9"/>
        <v/>
      </c>
      <c r="K170" s="26" t="str">
        <f t="shared" si="10"/>
        <v/>
      </c>
      <c r="L170" s="27" t="str">
        <f t="shared" si="11"/>
        <v/>
      </c>
      <c r="M170" s="15">
        <f>'terrain et tondeuses'!$B$29</f>
        <v>17</v>
      </c>
      <c r="N170" s="15">
        <f>'terrain et tondeuses'!$B$31-'terrain et tondeuses'!$B$29</f>
        <v>25</v>
      </c>
      <c r="O170" s="15">
        <v>90</v>
      </c>
    </row>
    <row r="171" spans="1:15" x14ac:dyDescent="0.45">
      <c r="A171" s="35"/>
      <c r="B171" s="35"/>
      <c r="C171" s="31" t="str">
        <f t="shared" si="8"/>
        <v/>
      </c>
      <c r="D171" s="7"/>
      <c r="E171" s="29"/>
      <c r="F171" s="7"/>
      <c r="G171" s="7"/>
      <c r="H171" s="17" t="str">
        <f>IF(G171="","",INDEX('terrain et tondeuses'!$B$8:$B$12,MATCH(G171,'terrain et tondeuses'!$A$8:$A$12,0)))</f>
        <v/>
      </c>
      <c r="I171" s="20" t="str">
        <f>IF(D171="en large",'terrain et tondeuses'!$B$3*$F171,IF(D171="en long",'terrain et tondeuses'!$B$4*$F171,""))</f>
        <v/>
      </c>
      <c r="J171" s="25" t="str">
        <f t="shared" si="9"/>
        <v/>
      </c>
      <c r="K171" s="26" t="str">
        <f t="shared" si="10"/>
        <v/>
      </c>
      <c r="L171" s="27" t="str">
        <f t="shared" si="11"/>
        <v/>
      </c>
      <c r="M171" s="15">
        <f>'terrain et tondeuses'!$B$29</f>
        <v>17</v>
      </c>
      <c r="N171" s="15">
        <f>'terrain et tondeuses'!$B$31-'terrain et tondeuses'!$B$29</f>
        <v>25</v>
      </c>
      <c r="O171" s="15">
        <v>90</v>
      </c>
    </row>
    <row r="172" spans="1:15" x14ac:dyDescent="0.45">
      <c r="A172" s="35"/>
      <c r="B172" s="35"/>
      <c r="C172" s="31" t="str">
        <f t="shared" si="8"/>
        <v/>
      </c>
      <c r="D172" s="7"/>
      <c r="E172" s="29"/>
      <c r="F172" s="7"/>
      <c r="G172" s="7"/>
      <c r="H172" s="17" t="str">
        <f>IF(G172="","",INDEX('terrain et tondeuses'!$B$8:$B$12,MATCH(G172,'terrain et tondeuses'!$A$8:$A$12,0)))</f>
        <v/>
      </c>
      <c r="I172" s="20" t="str">
        <f>IF(D172="en large",'terrain et tondeuses'!$B$3*$F172,IF(D172="en long",'terrain et tondeuses'!$B$4*$F172,""))</f>
        <v/>
      </c>
      <c r="J172" s="25" t="str">
        <f t="shared" si="9"/>
        <v/>
      </c>
      <c r="K172" s="26" t="str">
        <f t="shared" si="10"/>
        <v/>
      </c>
      <c r="L172" s="27" t="str">
        <f t="shared" si="11"/>
        <v/>
      </c>
      <c r="M172" s="15">
        <f>'terrain et tondeuses'!$B$29</f>
        <v>17</v>
      </c>
      <c r="N172" s="15">
        <f>'terrain et tondeuses'!$B$31-'terrain et tondeuses'!$B$29</f>
        <v>25</v>
      </c>
      <c r="O172" s="15">
        <v>90</v>
      </c>
    </row>
    <row r="173" spans="1:15" x14ac:dyDescent="0.45">
      <c r="A173" s="35"/>
      <c r="B173" s="35"/>
      <c r="C173" s="31" t="str">
        <f t="shared" si="8"/>
        <v/>
      </c>
      <c r="D173" s="7"/>
      <c r="E173" s="29"/>
      <c r="F173" s="7"/>
      <c r="G173" s="7"/>
      <c r="H173" s="17" t="str">
        <f>IF(G173="","",INDEX('terrain et tondeuses'!$B$8:$B$12,MATCH(G173,'terrain et tondeuses'!$A$8:$A$12,0)))</f>
        <v/>
      </c>
      <c r="I173" s="20" t="str">
        <f>IF(D173="en large",'terrain et tondeuses'!$B$3*$F173,IF(D173="en long",'terrain et tondeuses'!$B$4*$F173,""))</f>
        <v/>
      </c>
      <c r="J173" s="25" t="str">
        <f t="shared" si="9"/>
        <v/>
      </c>
      <c r="K173" s="26" t="str">
        <f t="shared" si="10"/>
        <v/>
      </c>
      <c r="L173" s="27" t="str">
        <f t="shared" si="11"/>
        <v/>
      </c>
      <c r="M173" s="15">
        <f>'terrain et tondeuses'!$B$29</f>
        <v>17</v>
      </c>
      <c r="N173" s="15">
        <f>'terrain et tondeuses'!$B$31-'terrain et tondeuses'!$B$29</f>
        <v>25</v>
      </c>
      <c r="O173" s="15">
        <v>90</v>
      </c>
    </row>
    <row r="174" spans="1:15" x14ac:dyDescent="0.45">
      <c r="A174" s="35"/>
      <c r="B174" s="35"/>
      <c r="C174" s="31" t="str">
        <f t="shared" si="8"/>
        <v/>
      </c>
      <c r="D174" s="7"/>
      <c r="E174" s="29"/>
      <c r="F174" s="7"/>
      <c r="G174" s="7"/>
      <c r="H174" s="17" t="str">
        <f>IF(G174="","",INDEX('terrain et tondeuses'!$B$8:$B$12,MATCH(G174,'terrain et tondeuses'!$A$8:$A$12,0)))</f>
        <v/>
      </c>
      <c r="I174" s="20" t="str">
        <f>IF(D174="en large",'terrain et tondeuses'!$B$3*$F174,IF(D174="en long",'terrain et tondeuses'!$B$4*$F174,""))</f>
        <v/>
      </c>
      <c r="J174" s="25" t="str">
        <f t="shared" si="9"/>
        <v/>
      </c>
      <c r="K174" s="26" t="str">
        <f t="shared" si="10"/>
        <v/>
      </c>
      <c r="L174" s="27" t="str">
        <f t="shared" si="11"/>
        <v/>
      </c>
      <c r="M174" s="15">
        <f>'terrain et tondeuses'!$B$29</f>
        <v>17</v>
      </c>
      <c r="N174" s="15">
        <f>'terrain et tondeuses'!$B$31-'terrain et tondeuses'!$B$29</f>
        <v>25</v>
      </c>
      <c r="O174" s="15">
        <v>90</v>
      </c>
    </row>
    <row r="175" spans="1:15" x14ac:dyDescent="0.45">
      <c r="A175" s="35"/>
      <c r="B175" s="35"/>
      <c r="C175" s="31" t="str">
        <f t="shared" si="8"/>
        <v/>
      </c>
      <c r="D175" s="7"/>
      <c r="E175" s="29"/>
      <c r="F175" s="7"/>
      <c r="G175" s="7"/>
      <c r="H175" s="17" t="str">
        <f>IF(G175="","",INDEX('terrain et tondeuses'!$B$8:$B$12,MATCH(G175,'terrain et tondeuses'!$A$8:$A$12,0)))</f>
        <v/>
      </c>
      <c r="I175" s="20" t="str">
        <f>IF(D175="en large",'terrain et tondeuses'!$B$3*$F175,IF(D175="en long",'terrain et tondeuses'!$B$4*$F175,""))</f>
        <v/>
      </c>
      <c r="J175" s="25" t="str">
        <f t="shared" si="9"/>
        <v/>
      </c>
      <c r="K175" s="26" t="str">
        <f t="shared" si="10"/>
        <v/>
      </c>
      <c r="L175" s="27" t="str">
        <f t="shared" si="11"/>
        <v/>
      </c>
      <c r="M175" s="15">
        <f>'terrain et tondeuses'!$B$29</f>
        <v>17</v>
      </c>
      <c r="N175" s="15">
        <f>'terrain et tondeuses'!$B$31-'terrain et tondeuses'!$B$29</f>
        <v>25</v>
      </c>
      <c r="O175" s="15">
        <v>90</v>
      </c>
    </row>
    <row r="176" spans="1:15" x14ac:dyDescent="0.45">
      <c r="A176" s="35"/>
      <c r="B176" s="35"/>
      <c r="C176" s="31" t="str">
        <f t="shared" si="8"/>
        <v/>
      </c>
      <c r="D176" s="7"/>
      <c r="E176" s="29"/>
      <c r="F176" s="7"/>
      <c r="G176" s="7"/>
      <c r="H176" s="17" t="str">
        <f>IF(G176="","",INDEX('terrain et tondeuses'!$B$8:$B$12,MATCH(G176,'terrain et tondeuses'!$A$8:$A$12,0)))</f>
        <v/>
      </c>
      <c r="I176" s="20" t="str">
        <f>IF(D176="en large",'terrain et tondeuses'!$B$3*$F176,IF(D176="en long",'terrain et tondeuses'!$B$4*$F176,""))</f>
        <v/>
      </c>
      <c r="J176" s="25" t="str">
        <f t="shared" si="9"/>
        <v/>
      </c>
      <c r="K176" s="26" t="str">
        <f t="shared" si="10"/>
        <v/>
      </c>
      <c r="L176" s="27" t="str">
        <f t="shared" si="11"/>
        <v/>
      </c>
      <c r="M176" s="15">
        <f>'terrain et tondeuses'!$B$29</f>
        <v>17</v>
      </c>
      <c r="N176" s="15">
        <f>'terrain et tondeuses'!$B$31-'terrain et tondeuses'!$B$29</f>
        <v>25</v>
      </c>
      <c r="O176" s="15">
        <v>90</v>
      </c>
    </row>
    <row r="177" spans="1:15" x14ac:dyDescent="0.45">
      <c r="A177" s="35"/>
      <c r="B177" s="35"/>
      <c r="C177" s="31" t="str">
        <f t="shared" si="8"/>
        <v/>
      </c>
      <c r="D177" s="7"/>
      <c r="E177" s="29"/>
      <c r="F177" s="7"/>
      <c r="G177" s="7"/>
      <c r="H177" s="17" t="str">
        <f>IF(G177="","",INDEX('terrain et tondeuses'!$B$8:$B$12,MATCH(G177,'terrain et tondeuses'!$A$8:$A$12,0)))</f>
        <v/>
      </c>
      <c r="I177" s="20" t="str">
        <f>IF(D177="en large",'terrain et tondeuses'!$B$3*$F177,IF(D177="en long",'terrain et tondeuses'!$B$4*$F177,""))</f>
        <v/>
      </c>
      <c r="J177" s="25" t="str">
        <f t="shared" si="9"/>
        <v/>
      </c>
      <c r="K177" s="26" t="str">
        <f t="shared" si="10"/>
        <v/>
      </c>
      <c r="L177" s="27" t="str">
        <f t="shared" si="11"/>
        <v/>
      </c>
      <c r="M177" s="15">
        <f>'terrain et tondeuses'!$B$29</f>
        <v>17</v>
      </c>
      <c r="N177" s="15">
        <f>'terrain et tondeuses'!$B$31-'terrain et tondeuses'!$B$29</f>
        <v>25</v>
      </c>
      <c r="O177" s="15">
        <v>90</v>
      </c>
    </row>
    <row r="178" spans="1:15" x14ac:dyDescent="0.45">
      <c r="A178" s="35"/>
      <c r="B178" s="35"/>
      <c r="C178" s="31" t="str">
        <f t="shared" si="8"/>
        <v/>
      </c>
      <c r="D178" s="7"/>
      <c r="E178" s="29"/>
      <c r="F178" s="7"/>
      <c r="G178" s="7"/>
      <c r="H178" s="17" t="str">
        <f>IF(G178="","",INDEX('terrain et tondeuses'!$B$8:$B$12,MATCH(G178,'terrain et tondeuses'!$A$8:$A$12,0)))</f>
        <v/>
      </c>
      <c r="I178" s="20" t="str">
        <f>IF(D178="en large",'terrain et tondeuses'!$B$3*$F178,IF(D178="en long",'terrain et tondeuses'!$B$4*$F178,""))</f>
        <v/>
      </c>
      <c r="J178" s="25" t="str">
        <f t="shared" si="9"/>
        <v/>
      </c>
      <c r="K178" s="26" t="str">
        <f t="shared" si="10"/>
        <v/>
      </c>
      <c r="L178" s="27" t="str">
        <f t="shared" si="11"/>
        <v/>
      </c>
      <c r="M178" s="15">
        <f>'terrain et tondeuses'!$B$29</f>
        <v>17</v>
      </c>
      <c r="N178" s="15">
        <f>'terrain et tondeuses'!$B$31-'terrain et tondeuses'!$B$29</f>
        <v>25</v>
      </c>
      <c r="O178" s="15">
        <v>90</v>
      </c>
    </row>
    <row r="179" spans="1:15" x14ac:dyDescent="0.45">
      <c r="A179" s="35"/>
      <c r="B179" s="35"/>
      <c r="C179" s="31" t="str">
        <f t="shared" si="8"/>
        <v/>
      </c>
      <c r="D179" s="7"/>
      <c r="E179" s="29"/>
      <c r="F179" s="7"/>
      <c r="G179" s="7"/>
      <c r="H179" s="17" t="str">
        <f>IF(G179="","",INDEX('terrain et tondeuses'!$B$8:$B$12,MATCH(G179,'terrain et tondeuses'!$A$8:$A$12,0)))</f>
        <v/>
      </c>
      <c r="I179" s="20" t="str">
        <f>IF(D179="en large",'terrain et tondeuses'!$B$3*$F179,IF(D179="en long",'terrain et tondeuses'!$B$4*$F179,""))</f>
        <v/>
      </c>
      <c r="J179" s="25" t="str">
        <f t="shared" si="9"/>
        <v/>
      </c>
      <c r="K179" s="26" t="str">
        <f t="shared" si="10"/>
        <v/>
      </c>
      <c r="L179" s="27" t="str">
        <f t="shared" si="11"/>
        <v/>
      </c>
      <c r="M179" s="15">
        <f>'terrain et tondeuses'!$B$29</f>
        <v>17</v>
      </c>
      <c r="N179" s="15">
        <f>'terrain et tondeuses'!$B$31-'terrain et tondeuses'!$B$29</f>
        <v>25</v>
      </c>
      <c r="O179" s="15">
        <v>90</v>
      </c>
    </row>
    <row r="180" spans="1:15" x14ac:dyDescent="0.45">
      <c r="A180" s="35"/>
      <c r="B180" s="35"/>
      <c r="C180" s="31" t="str">
        <f t="shared" si="8"/>
        <v/>
      </c>
      <c r="D180" s="7"/>
      <c r="E180" s="29"/>
      <c r="F180" s="7"/>
      <c r="G180" s="7"/>
      <c r="H180" s="17" t="str">
        <f>IF(G180="","",INDEX('terrain et tondeuses'!$B$8:$B$12,MATCH(G180,'terrain et tondeuses'!$A$8:$A$12,0)))</f>
        <v/>
      </c>
      <c r="I180" s="20" t="str">
        <f>IF(D180="en large",'terrain et tondeuses'!$B$3*$F180,IF(D180="en long",'terrain et tondeuses'!$B$4*$F180,""))</f>
        <v/>
      </c>
      <c r="J180" s="25" t="str">
        <f t="shared" si="9"/>
        <v/>
      </c>
      <c r="K180" s="26" t="str">
        <f t="shared" si="10"/>
        <v/>
      </c>
      <c r="L180" s="27" t="str">
        <f t="shared" si="11"/>
        <v/>
      </c>
      <c r="M180" s="15">
        <f>'terrain et tondeuses'!$B$29</f>
        <v>17</v>
      </c>
      <c r="N180" s="15">
        <f>'terrain et tondeuses'!$B$31-'terrain et tondeuses'!$B$29</f>
        <v>25</v>
      </c>
      <c r="O180" s="15">
        <v>90</v>
      </c>
    </row>
    <row r="181" spans="1:15" x14ac:dyDescent="0.45">
      <c r="A181" s="35"/>
      <c r="B181" s="35"/>
      <c r="C181" s="31" t="str">
        <f t="shared" si="8"/>
        <v/>
      </c>
      <c r="D181" s="7"/>
      <c r="E181" s="29"/>
      <c r="F181" s="7"/>
      <c r="G181" s="7"/>
      <c r="H181" s="17" t="str">
        <f>IF(G181="","",INDEX('terrain et tondeuses'!$B$8:$B$12,MATCH(G181,'terrain et tondeuses'!$A$8:$A$12,0)))</f>
        <v/>
      </c>
      <c r="I181" s="20" t="str">
        <f>IF(D181="en large",'terrain et tondeuses'!$B$3*$F181,IF(D181="en long",'terrain et tondeuses'!$B$4*$F181,""))</f>
        <v/>
      </c>
      <c r="J181" s="25" t="str">
        <f t="shared" si="9"/>
        <v/>
      </c>
      <c r="K181" s="26" t="str">
        <f t="shared" si="10"/>
        <v/>
      </c>
      <c r="L181" s="27" t="str">
        <f t="shared" si="11"/>
        <v/>
      </c>
      <c r="M181" s="15">
        <f>'terrain et tondeuses'!$B$29</f>
        <v>17</v>
      </c>
      <c r="N181" s="15">
        <f>'terrain et tondeuses'!$B$31-'terrain et tondeuses'!$B$29</f>
        <v>25</v>
      </c>
      <c r="O181" s="15">
        <v>90</v>
      </c>
    </row>
    <row r="182" spans="1:15" x14ac:dyDescent="0.45">
      <c r="A182" s="35"/>
      <c r="B182" s="35"/>
      <c r="C182" s="31" t="str">
        <f t="shared" si="8"/>
        <v/>
      </c>
      <c r="D182" s="7"/>
      <c r="E182" s="29"/>
      <c r="F182" s="7"/>
      <c r="G182" s="7"/>
      <c r="H182" s="17" t="str">
        <f>IF(G182="","",INDEX('terrain et tondeuses'!$B$8:$B$12,MATCH(G182,'terrain et tondeuses'!$A$8:$A$12,0)))</f>
        <v/>
      </c>
      <c r="I182" s="20" t="str">
        <f>IF(D182="en large",'terrain et tondeuses'!$B$3*$F182,IF(D182="en long",'terrain et tondeuses'!$B$4*$F182,""))</f>
        <v/>
      </c>
      <c r="J182" s="25" t="str">
        <f t="shared" si="9"/>
        <v/>
      </c>
      <c r="K182" s="26" t="str">
        <f t="shared" si="10"/>
        <v/>
      </c>
      <c r="L182" s="27" t="str">
        <f t="shared" si="11"/>
        <v/>
      </c>
      <c r="M182" s="15">
        <f>'terrain et tondeuses'!$B$29</f>
        <v>17</v>
      </c>
      <c r="N182" s="15">
        <f>'terrain et tondeuses'!$B$31-'terrain et tondeuses'!$B$29</f>
        <v>25</v>
      </c>
      <c r="O182" s="15">
        <v>90</v>
      </c>
    </row>
    <row r="183" spans="1:15" x14ac:dyDescent="0.45">
      <c r="A183" s="35"/>
      <c r="B183" s="35"/>
      <c r="C183" s="31" t="str">
        <f t="shared" si="8"/>
        <v/>
      </c>
      <c r="D183" s="7"/>
      <c r="E183" s="29"/>
      <c r="F183" s="7"/>
      <c r="G183" s="7"/>
      <c r="H183" s="17" t="str">
        <f>IF(G183="","",INDEX('terrain et tondeuses'!$B$8:$B$12,MATCH(G183,'terrain et tondeuses'!$A$8:$A$12,0)))</f>
        <v/>
      </c>
      <c r="I183" s="20" t="str">
        <f>IF(D183="en large",'terrain et tondeuses'!$B$3*$F183,IF(D183="en long",'terrain et tondeuses'!$B$4*$F183,""))</f>
        <v/>
      </c>
      <c r="J183" s="25" t="str">
        <f t="shared" si="9"/>
        <v/>
      </c>
      <c r="K183" s="26" t="str">
        <f t="shared" si="10"/>
        <v/>
      </c>
      <c r="L183" s="27" t="str">
        <f t="shared" si="11"/>
        <v/>
      </c>
      <c r="M183" s="15">
        <f>'terrain et tondeuses'!$B$29</f>
        <v>17</v>
      </c>
      <c r="N183" s="15">
        <f>'terrain et tondeuses'!$B$31-'terrain et tondeuses'!$B$29</f>
        <v>25</v>
      </c>
      <c r="O183" s="15">
        <v>90</v>
      </c>
    </row>
    <row r="184" spans="1:15" x14ac:dyDescent="0.45">
      <c r="A184" s="35"/>
      <c r="B184" s="35"/>
      <c r="C184" s="31" t="str">
        <f t="shared" si="8"/>
        <v/>
      </c>
      <c r="D184" s="7"/>
      <c r="E184" s="29"/>
      <c r="F184" s="7"/>
      <c r="G184" s="7"/>
      <c r="H184" s="17" t="str">
        <f>IF(G184="","",INDEX('terrain et tondeuses'!$B$8:$B$12,MATCH(G184,'terrain et tondeuses'!$A$8:$A$12,0)))</f>
        <v/>
      </c>
      <c r="I184" s="20" t="str">
        <f>IF(D184="en large",'terrain et tondeuses'!$B$3*$F184,IF(D184="en long",'terrain et tondeuses'!$B$4*$F184,""))</f>
        <v/>
      </c>
      <c r="J184" s="25" t="str">
        <f t="shared" si="9"/>
        <v/>
      </c>
      <c r="K184" s="26" t="str">
        <f t="shared" si="10"/>
        <v/>
      </c>
      <c r="L184" s="27" t="str">
        <f t="shared" si="11"/>
        <v/>
      </c>
      <c r="M184" s="15">
        <f>'terrain et tondeuses'!$B$29</f>
        <v>17</v>
      </c>
      <c r="N184" s="15">
        <f>'terrain et tondeuses'!$B$31-'terrain et tondeuses'!$B$29</f>
        <v>25</v>
      </c>
      <c r="O184" s="15">
        <v>90</v>
      </c>
    </row>
    <row r="185" spans="1:15" x14ac:dyDescent="0.45">
      <c r="A185" s="35"/>
      <c r="B185" s="35"/>
      <c r="C185" s="31" t="str">
        <f t="shared" si="8"/>
        <v/>
      </c>
      <c r="D185" s="7"/>
      <c r="E185" s="29"/>
      <c r="F185" s="7"/>
      <c r="G185" s="7"/>
      <c r="H185" s="17" t="str">
        <f>IF(G185="","",INDEX('terrain et tondeuses'!$B$8:$B$12,MATCH(G185,'terrain et tondeuses'!$A$8:$A$12,0)))</f>
        <v/>
      </c>
      <c r="I185" s="20" t="str">
        <f>IF(D185="en large",'terrain et tondeuses'!$B$3*$F185,IF(D185="en long",'terrain et tondeuses'!$B$4*$F185,""))</f>
        <v/>
      </c>
      <c r="J185" s="25" t="str">
        <f t="shared" si="9"/>
        <v/>
      </c>
      <c r="K185" s="26" t="str">
        <f t="shared" si="10"/>
        <v/>
      </c>
      <c r="L185" s="27" t="str">
        <f t="shared" si="11"/>
        <v/>
      </c>
      <c r="M185" s="15">
        <f>'terrain et tondeuses'!$B$29</f>
        <v>17</v>
      </c>
      <c r="N185" s="15">
        <f>'terrain et tondeuses'!$B$31-'terrain et tondeuses'!$B$29</f>
        <v>25</v>
      </c>
      <c r="O185" s="15">
        <v>90</v>
      </c>
    </row>
    <row r="186" spans="1:15" x14ac:dyDescent="0.45">
      <c r="A186" s="35"/>
      <c r="B186" s="35"/>
      <c r="C186" s="31" t="str">
        <f t="shared" si="8"/>
        <v/>
      </c>
      <c r="D186" s="7"/>
      <c r="E186" s="29"/>
      <c r="F186" s="7"/>
      <c r="G186" s="7"/>
      <c r="H186" s="17" t="str">
        <f>IF(G186="","",INDEX('terrain et tondeuses'!$B$8:$B$12,MATCH(G186,'terrain et tondeuses'!$A$8:$A$12,0)))</f>
        <v/>
      </c>
      <c r="I186" s="20" t="str">
        <f>IF(D186="en large",'terrain et tondeuses'!$B$3*$F186,IF(D186="en long",'terrain et tondeuses'!$B$4*$F186,""))</f>
        <v/>
      </c>
      <c r="J186" s="25" t="str">
        <f t="shared" si="9"/>
        <v/>
      </c>
      <c r="K186" s="26" t="str">
        <f t="shared" si="10"/>
        <v/>
      </c>
      <c r="L186" s="27" t="str">
        <f t="shared" si="11"/>
        <v/>
      </c>
      <c r="M186" s="15">
        <f>'terrain et tondeuses'!$B$29</f>
        <v>17</v>
      </c>
      <c r="N186" s="15">
        <f>'terrain et tondeuses'!$B$31-'terrain et tondeuses'!$B$29</f>
        <v>25</v>
      </c>
      <c r="O186" s="15">
        <v>90</v>
      </c>
    </row>
    <row r="187" spans="1:15" x14ac:dyDescent="0.45">
      <c r="A187" s="35"/>
      <c r="B187" s="35"/>
      <c r="C187" s="31" t="str">
        <f t="shared" si="8"/>
        <v/>
      </c>
      <c r="D187" s="7"/>
      <c r="E187" s="29"/>
      <c r="F187" s="7"/>
      <c r="G187" s="7"/>
      <c r="H187" s="17" t="str">
        <f>IF(G187="","",INDEX('terrain et tondeuses'!$B$8:$B$12,MATCH(G187,'terrain et tondeuses'!$A$8:$A$12,0)))</f>
        <v/>
      </c>
      <c r="I187" s="20" t="str">
        <f>IF(D187="en large",'terrain et tondeuses'!$B$3*$F187,IF(D187="en long",'terrain et tondeuses'!$B$4*$F187,""))</f>
        <v/>
      </c>
      <c r="J187" s="25" t="str">
        <f t="shared" si="9"/>
        <v/>
      </c>
      <c r="K187" s="26" t="str">
        <f t="shared" si="10"/>
        <v/>
      </c>
      <c r="L187" s="27" t="str">
        <f t="shared" si="11"/>
        <v/>
      </c>
      <c r="M187" s="15">
        <f>'terrain et tondeuses'!$B$29</f>
        <v>17</v>
      </c>
      <c r="N187" s="15">
        <f>'terrain et tondeuses'!$B$31-'terrain et tondeuses'!$B$29</f>
        <v>25</v>
      </c>
      <c r="O187" s="15">
        <v>90</v>
      </c>
    </row>
    <row r="188" spans="1:15" x14ac:dyDescent="0.45">
      <c r="A188" s="35"/>
      <c r="B188" s="35"/>
      <c r="C188" s="31" t="str">
        <f t="shared" si="8"/>
        <v/>
      </c>
      <c r="D188" s="7"/>
      <c r="E188" s="29"/>
      <c r="F188" s="7"/>
      <c r="G188" s="7"/>
      <c r="H188" s="17" t="str">
        <f>IF(G188="","",INDEX('terrain et tondeuses'!$B$8:$B$12,MATCH(G188,'terrain et tondeuses'!$A$8:$A$12,0)))</f>
        <v/>
      </c>
      <c r="I188" s="20" t="str">
        <f>IF(D188="en large",'terrain et tondeuses'!$B$3*$F188,IF(D188="en long",'terrain et tondeuses'!$B$4*$F188,""))</f>
        <v/>
      </c>
      <c r="J188" s="25" t="str">
        <f t="shared" si="9"/>
        <v/>
      </c>
      <c r="K188" s="26" t="str">
        <f t="shared" si="10"/>
        <v/>
      </c>
      <c r="L188" s="27" t="str">
        <f t="shared" si="11"/>
        <v/>
      </c>
      <c r="M188" s="15">
        <f>'terrain et tondeuses'!$B$29</f>
        <v>17</v>
      </c>
      <c r="N188" s="15">
        <f>'terrain et tondeuses'!$B$31-'terrain et tondeuses'!$B$29</f>
        <v>25</v>
      </c>
      <c r="O188" s="15">
        <v>90</v>
      </c>
    </row>
    <row r="189" spans="1:15" x14ac:dyDescent="0.45">
      <c r="A189" s="35"/>
      <c r="B189" s="35"/>
      <c r="C189" s="31" t="str">
        <f t="shared" si="8"/>
        <v/>
      </c>
      <c r="D189" s="7"/>
      <c r="E189" s="29"/>
      <c r="F189" s="7"/>
      <c r="G189" s="7"/>
      <c r="H189" s="17" t="str">
        <f>IF(G189="","",INDEX('terrain et tondeuses'!$B$8:$B$12,MATCH(G189,'terrain et tondeuses'!$A$8:$A$12,0)))</f>
        <v/>
      </c>
      <c r="I189" s="20" t="str">
        <f>IF(D189="en large",'terrain et tondeuses'!$B$3*$F189,IF(D189="en long",'terrain et tondeuses'!$B$4*$F189,""))</f>
        <v/>
      </c>
      <c r="J189" s="25" t="str">
        <f t="shared" si="9"/>
        <v/>
      </c>
      <c r="K189" s="26" t="str">
        <f t="shared" si="10"/>
        <v/>
      </c>
      <c r="L189" s="27" t="str">
        <f t="shared" si="11"/>
        <v/>
      </c>
      <c r="M189" s="15">
        <f>'terrain et tondeuses'!$B$29</f>
        <v>17</v>
      </c>
      <c r="N189" s="15">
        <f>'terrain et tondeuses'!$B$31-'terrain et tondeuses'!$B$29</f>
        <v>25</v>
      </c>
      <c r="O189" s="15">
        <v>90</v>
      </c>
    </row>
    <row r="190" spans="1:15" x14ac:dyDescent="0.45">
      <c r="A190" s="35"/>
      <c r="B190" s="35"/>
      <c r="C190" s="31" t="str">
        <f t="shared" si="8"/>
        <v/>
      </c>
      <c r="D190" s="7"/>
      <c r="E190" s="29"/>
      <c r="F190" s="7"/>
      <c r="G190" s="7"/>
      <c r="H190" s="17" t="str">
        <f>IF(G190="","",INDEX('terrain et tondeuses'!$B$8:$B$12,MATCH(G190,'terrain et tondeuses'!$A$8:$A$12,0)))</f>
        <v/>
      </c>
      <c r="I190" s="20" t="str">
        <f>IF(D190="en large",'terrain et tondeuses'!$B$3*$F190,IF(D190="en long",'terrain et tondeuses'!$B$4*$F190,""))</f>
        <v/>
      </c>
      <c r="J190" s="25" t="str">
        <f t="shared" si="9"/>
        <v/>
      </c>
      <c r="K190" s="26" t="str">
        <f t="shared" si="10"/>
        <v/>
      </c>
      <c r="L190" s="27" t="str">
        <f t="shared" si="11"/>
        <v/>
      </c>
      <c r="M190" s="15">
        <f>'terrain et tondeuses'!$B$29</f>
        <v>17</v>
      </c>
      <c r="N190" s="15">
        <f>'terrain et tondeuses'!$B$31-'terrain et tondeuses'!$B$29</f>
        <v>25</v>
      </c>
      <c r="O190" s="15">
        <v>90</v>
      </c>
    </row>
    <row r="191" spans="1:15" x14ac:dyDescent="0.45">
      <c r="A191" s="35"/>
      <c r="B191" s="35"/>
      <c r="C191" s="31" t="str">
        <f t="shared" si="8"/>
        <v/>
      </c>
      <c r="D191" s="7"/>
      <c r="E191" s="29"/>
      <c r="F191" s="7"/>
      <c r="G191" s="7"/>
      <c r="H191" s="17" t="str">
        <f>IF(G191="","",INDEX('terrain et tondeuses'!$B$8:$B$12,MATCH(G191,'terrain et tondeuses'!$A$8:$A$12,0)))</f>
        <v/>
      </c>
      <c r="I191" s="20" t="str">
        <f>IF(D191="en large",'terrain et tondeuses'!$B$3*$F191,IF(D191="en long",'terrain et tondeuses'!$B$4*$F191,""))</f>
        <v/>
      </c>
      <c r="J191" s="25" t="str">
        <f t="shared" si="9"/>
        <v/>
      </c>
      <c r="K191" s="26" t="str">
        <f t="shared" si="10"/>
        <v/>
      </c>
      <c r="L191" s="27" t="str">
        <f t="shared" si="11"/>
        <v/>
      </c>
      <c r="M191" s="15">
        <f>'terrain et tondeuses'!$B$29</f>
        <v>17</v>
      </c>
      <c r="N191" s="15">
        <f>'terrain et tondeuses'!$B$31-'terrain et tondeuses'!$B$29</f>
        <v>25</v>
      </c>
      <c r="O191" s="15">
        <v>90</v>
      </c>
    </row>
    <row r="192" spans="1:15" x14ac:dyDescent="0.45">
      <c r="A192" s="35"/>
      <c r="B192" s="35"/>
      <c r="C192" s="31" t="str">
        <f t="shared" si="8"/>
        <v/>
      </c>
      <c r="D192" s="7"/>
      <c r="E192" s="29"/>
      <c r="F192" s="7"/>
      <c r="G192" s="7"/>
      <c r="H192" s="17" t="str">
        <f>IF(G192="","",INDEX('terrain et tondeuses'!$B$8:$B$12,MATCH(G192,'terrain et tondeuses'!$A$8:$A$12,0)))</f>
        <v/>
      </c>
      <c r="I192" s="20" t="str">
        <f>IF(D192="en large",'terrain et tondeuses'!$B$3*$F192,IF(D192="en long",'terrain et tondeuses'!$B$4*$F192,""))</f>
        <v/>
      </c>
      <c r="J192" s="25" t="str">
        <f t="shared" si="9"/>
        <v/>
      </c>
      <c r="K192" s="26" t="str">
        <f t="shared" si="10"/>
        <v/>
      </c>
      <c r="L192" s="27" t="str">
        <f t="shared" si="11"/>
        <v/>
      </c>
      <c r="M192" s="15">
        <f>'terrain et tondeuses'!$B$29</f>
        <v>17</v>
      </c>
      <c r="N192" s="15">
        <f>'terrain et tondeuses'!$B$31-'terrain et tondeuses'!$B$29</f>
        <v>25</v>
      </c>
      <c r="O192" s="15">
        <v>90</v>
      </c>
    </row>
    <row r="193" spans="1:15" x14ac:dyDescent="0.45">
      <c r="A193" s="35"/>
      <c r="B193" s="35"/>
      <c r="C193" s="31" t="str">
        <f t="shared" si="8"/>
        <v/>
      </c>
      <c r="D193" s="7"/>
      <c r="E193" s="29"/>
      <c r="F193" s="7"/>
      <c r="G193" s="7"/>
      <c r="H193" s="17" t="str">
        <f>IF(G193="","",INDEX('terrain et tondeuses'!$B$8:$B$12,MATCH(G193,'terrain et tondeuses'!$A$8:$A$12,0)))</f>
        <v/>
      </c>
      <c r="I193" s="20" t="str">
        <f>IF(D193="en large",'terrain et tondeuses'!$B$3*$F193,IF(D193="en long",'terrain et tondeuses'!$B$4*$F193,""))</f>
        <v/>
      </c>
      <c r="J193" s="25" t="str">
        <f t="shared" si="9"/>
        <v/>
      </c>
      <c r="K193" s="26" t="str">
        <f t="shared" si="10"/>
        <v/>
      </c>
      <c r="L193" s="27" t="str">
        <f t="shared" si="11"/>
        <v/>
      </c>
      <c r="M193" s="15">
        <f>'terrain et tondeuses'!$B$29</f>
        <v>17</v>
      </c>
      <c r="N193" s="15">
        <f>'terrain et tondeuses'!$B$31-'terrain et tondeuses'!$B$29</f>
        <v>25</v>
      </c>
      <c r="O193" s="15">
        <v>90</v>
      </c>
    </row>
    <row r="194" spans="1:15" x14ac:dyDescent="0.45">
      <c r="A194" s="35"/>
      <c r="B194" s="35"/>
      <c r="C194" s="31" t="str">
        <f t="shared" si="8"/>
        <v/>
      </c>
      <c r="D194" s="7"/>
      <c r="E194" s="29"/>
      <c r="F194" s="7"/>
      <c r="G194" s="7"/>
      <c r="H194" s="17" t="str">
        <f>IF(G194="","",INDEX('terrain et tondeuses'!$B$8:$B$12,MATCH(G194,'terrain et tondeuses'!$A$8:$A$12,0)))</f>
        <v/>
      </c>
      <c r="I194" s="20" t="str">
        <f>IF(D194="en large",'terrain et tondeuses'!$B$3*$F194,IF(D194="en long",'terrain et tondeuses'!$B$4*$F194,""))</f>
        <v/>
      </c>
      <c r="J194" s="25" t="str">
        <f t="shared" si="9"/>
        <v/>
      </c>
      <c r="K194" s="26" t="str">
        <f t="shared" si="10"/>
        <v/>
      </c>
      <c r="L194" s="27" t="str">
        <f t="shared" si="11"/>
        <v/>
      </c>
      <c r="M194" s="15">
        <f>'terrain et tondeuses'!$B$29</f>
        <v>17</v>
      </c>
      <c r="N194" s="15">
        <f>'terrain et tondeuses'!$B$31-'terrain et tondeuses'!$B$29</f>
        <v>25</v>
      </c>
      <c r="O194" s="15">
        <v>90</v>
      </c>
    </row>
    <row r="195" spans="1:15" x14ac:dyDescent="0.45">
      <c r="A195" s="35"/>
      <c r="B195" s="35"/>
      <c r="C195" s="31" t="str">
        <f t="shared" ref="C195:C258" si="12">IF(A195="","",A195-B195)</f>
        <v/>
      </c>
      <c r="D195" s="7"/>
      <c r="E195" s="29"/>
      <c r="F195" s="7"/>
      <c r="G195" s="7"/>
      <c r="H195" s="17" t="str">
        <f>IF(G195="","",INDEX('terrain et tondeuses'!$B$8:$B$12,MATCH(G195,'terrain et tondeuses'!$A$8:$A$12,0)))</f>
        <v/>
      </c>
      <c r="I195" s="20" t="str">
        <f>IF(D195="en large",'terrain et tondeuses'!$B$3*$F195,IF(D195="en long",'terrain et tondeuses'!$B$4*$F195,""))</f>
        <v/>
      </c>
      <c r="J195" s="25" t="str">
        <f t="shared" ref="J195:J258" si="13">IF(I195="","",E195/(H195/100*I195)*1000)</f>
        <v/>
      </c>
      <c r="K195" s="26" t="str">
        <f t="shared" ref="K195:K258" si="14">IF(J195="","",J195/C195)</f>
        <v/>
      </c>
      <c r="L195" s="27" t="str">
        <f t="shared" ref="L195:L258" si="15">IF(COUNTIFS(A:A, "&gt;=" &amp; A195 - 6, A:A, "&lt;=" &amp; A195) &gt;= 1,
   AVERAGEIFS(K:K, A:A, "&gt;=" &amp; A195 - 6, A:A, "&lt;=" &amp; A195),
   "")</f>
        <v/>
      </c>
      <c r="M195" s="15">
        <f>'terrain et tondeuses'!$B$29</f>
        <v>17</v>
      </c>
      <c r="N195" s="15">
        <f>'terrain et tondeuses'!$B$31-'terrain et tondeuses'!$B$29</f>
        <v>25</v>
      </c>
      <c r="O195" s="15">
        <v>90</v>
      </c>
    </row>
    <row r="196" spans="1:15" x14ac:dyDescent="0.45">
      <c r="A196" s="35"/>
      <c r="B196" s="35"/>
      <c r="C196" s="31" t="str">
        <f t="shared" si="12"/>
        <v/>
      </c>
      <c r="D196" s="7"/>
      <c r="E196" s="29"/>
      <c r="F196" s="7"/>
      <c r="G196" s="7"/>
      <c r="H196" s="17" t="str">
        <f>IF(G196="","",INDEX('terrain et tondeuses'!$B$8:$B$12,MATCH(G196,'terrain et tondeuses'!$A$8:$A$12,0)))</f>
        <v/>
      </c>
      <c r="I196" s="20" t="str">
        <f>IF(D196="en large",'terrain et tondeuses'!$B$3*$F196,IF(D196="en long",'terrain et tondeuses'!$B$4*$F196,""))</f>
        <v/>
      </c>
      <c r="J196" s="25" t="str">
        <f t="shared" si="13"/>
        <v/>
      </c>
      <c r="K196" s="26" t="str">
        <f t="shared" si="14"/>
        <v/>
      </c>
      <c r="L196" s="27" t="str">
        <f t="shared" si="15"/>
        <v/>
      </c>
      <c r="M196" s="15">
        <f>'terrain et tondeuses'!$B$29</f>
        <v>17</v>
      </c>
      <c r="N196" s="15">
        <f>'terrain et tondeuses'!$B$31-'terrain et tondeuses'!$B$29</f>
        <v>25</v>
      </c>
      <c r="O196" s="15">
        <v>90</v>
      </c>
    </row>
    <row r="197" spans="1:15" x14ac:dyDescent="0.45">
      <c r="A197" s="35"/>
      <c r="B197" s="35"/>
      <c r="C197" s="31" t="str">
        <f t="shared" si="12"/>
        <v/>
      </c>
      <c r="D197" s="7"/>
      <c r="E197" s="29"/>
      <c r="F197" s="7"/>
      <c r="G197" s="7"/>
      <c r="H197" s="17" t="str">
        <f>IF(G197="","",INDEX('terrain et tondeuses'!$B$8:$B$12,MATCH(G197,'terrain et tondeuses'!$A$8:$A$12,0)))</f>
        <v/>
      </c>
      <c r="I197" s="20" t="str">
        <f>IF(D197="en large",'terrain et tondeuses'!$B$3*$F197,IF(D197="en long",'terrain et tondeuses'!$B$4*$F197,""))</f>
        <v/>
      </c>
      <c r="J197" s="25" t="str">
        <f t="shared" si="13"/>
        <v/>
      </c>
      <c r="K197" s="26" t="str">
        <f t="shared" si="14"/>
        <v/>
      </c>
      <c r="L197" s="27" t="str">
        <f t="shared" si="15"/>
        <v/>
      </c>
      <c r="M197" s="15">
        <f>'terrain et tondeuses'!$B$29</f>
        <v>17</v>
      </c>
      <c r="N197" s="15">
        <f>'terrain et tondeuses'!$B$31-'terrain et tondeuses'!$B$29</f>
        <v>25</v>
      </c>
      <c r="O197" s="15">
        <v>90</v>
      </c>
    </row>
    <row r="198" spans="1:15" x14ac:dyDescent="0.45">
      <c r="A198" s="35"/>
      <c r="B198" s="35"/>
      <c r="C198" s="31" t="str">
        <f t="shared" si="12"/>
        <v/>
      </c>
      <c r="D198" s="7"/>
      <c r="E198" s="29"/>
      <c r="F198" s="7"/>
      <c r="G198" s="7"/>
      <c r="H198" s="17" t="str">
        <f>IF(G198="","",INDEX('terrain et tondeuses'!$B$8:$B$12,MATCH(G198,'terrain et tondeuses'!$A$8:$A$12,0)))</f>
        <v/>
      </c>
      <c r="I198" s="20" t="str">
        <f>IF(D198="en large",'terrain et tondeuses'!$B$3*$F198,IF(D198="en long",'terrain et tondeuses'!$B$4*$F198,""))</f>
        <v/>
      </c>
      <c r="J198" s="25" t="str">
        <f t="shared" si="13"/>
        <v/>
      </c>
      <c r="K198" s="26" t="str">
        <f t="shared" si="14"/>
        <v/>
      </c>
      <c r="L198" s="27" t="str">
        <f t="shared" si="15"/>
        <v/>
      </c>
      <c r="M198" s="15">
        <f>'terrain et tondeuses'!$B$29</f>
        <v>17</v>
      </c>
      <c r="N198" s="15">
        <f>'terrain et tondeuses'!$B$31-'terrain et tondeuses'!$B$29</f>
        <v>25</v>
      </c>
      <c r="O198" s="15">
        <v>90</v>
      </c>
    </row>
    <row r="199" spans="1:15" x14ac:dyDescent="0.45">
      <c r="A199" s="35"/>
      <c r="B199" s="35"/>
      <c r="C199" s="31" t="str">
        <f t="shared" si="12"/>
        <v/>
      </c>
      <c r="D199" s="7"/>
      <c r="E199" s="29"/>
      <c r="F199" s="7"/>
      <c r="G199" s="7"/>
      <c r="H199" s="17" t="str">
        <f>IF(G199="","",INDEX('terrain et tondeuses'!$B$8:$B$12,MATCH(G199,'terrain et tondeuses'!$A$8:$A$12,0)))</f>
        <v/>
      </c>
      <c r="I199" s="20" t="str">
        <f>IF(D199="en large",'terrain et tondeuses'!$B$3*$F199,IF(D199="en long",'terrain et tondeuses'!$B$4*$F199,""))</f>
        <v/>
      </c>
      <c r="J199" s="25" t="str">
        <f t="shared" si="13"/>
        <v/>
      </c>
      <c r="K199" s="26" t="str">
        <f t="shared" si="14"/>
        <v/>
      </c>
      <c r="L199" s="27" t="str">
        <f t="shared" si="15"/>
        <v/>
      </c>
      <c r="M199" s="15">
        <f>'terrain et tondeuses'!$B$29</f>
        <v>17</v>
      </c>
      <c r="N199" s="15">
        <f>'terrain et tondeuses'!$B$31-'terrain et tondeuses'!$B$29</f>
        <v>25</v>
      </c>
      <c r="O199" s="15">
        <v>90</v>
      </c>
    </row>
    <row r="200" spans="1:15" x14ac:dyDescent="0.45">
      <c r="A200" s="35"/>
      <c r="B200" s="35"/>
      <c r="C200" s="31" t="str">
        <f t="shared" si="12"/>
        <v/>
      </c>
      <c r="D200" s="7"/>
      <c r="E200" s="29"/>
      <c r="F200" s="7"/>
      <c r="G200" s="7"/>
      <c r="H200" s="17" t="str">
        <f>IF(G200="","",INDEX('terrain et tondeuses'!$B$8:$B$12,MATCH(G200,'terrain et tondeuses'!$A$8:$A$12,0)))</f>
        <v/>
      </c>
      <c r="I200" s="20" t="str">
        <f>IF(D200="en large",'terrain et tondeuses'!$B$3*$F200,IF(D200="en long",'terrain et tondeuses'!$B$4*$F200,""))</f>
        <v/>
      </c>
      <c r="J200" s="25" t="str">
        <f t="shared" si="13"/>
        <v/>
      </c>
      <c r="K200" s="26" t="str">
        <f t="shared" si="14"/>
        <v/>
      </c>
      <c r="L200" s="27" t="str">
        <f t="shared" si="15"/>
        <v/>
      </c>
      <c r="M200" s="15">
        <f>'terrain et tondeuses'!$B$29</f>
        <v>17</v>
      </c>
      <c r="N200" s="15">
        <f>'terrain et tondeuses'!$B$31-'terrain et tondeuses'!$B$29</f>
        <v>25</v>
      </c>
      <c r="O200" s="15">
        <v>90</v>
      </c>
    </row>
    <row r="201" spans="1:15" x14ac:dyDescent="0.45">
      <c r="A201" s="35"/>
      <c r="B201" s="35"/>
      <c r="C201" s="31" t="str">
        <f t="shared" si="12"/>
        <v/>
      </c>
      <c r="D201" s="7"/>
      <c r="E201" s="29"/>
      <c r="F201" s="7"/>
      <c r="G201" s="7"/>
      <c r="H201" s="17" t="str">
        <f>IF(G201="","",INDEX('terrain et tondeuses'!$B$8:$B$12,MATCH(G201,'terrain et tondeuses'!$A$8:$A$12,0)))</f>
        <v/>
      </c>
      <c r="I201" s="20" t="str">
        <f>IF(D201="en large",'terrain et tondeuses'!$B$3*$F201,IF(D201="en long",'terrain et tondeuses'!$B$4*$F201,""))</f>
        <v/>
      </c>
      <c r="J201" s="25" t="str">
        <f t="shared" si="13"/>
        <v/>
      </c>
      <c r="K201" s="26" t="str">
        <f t="shared" si="14"/>
        <v/>
      </c>
      <c r="L201" s="27" t="str">
        <f t="shared" si="15"/>
        <v/>
      </c>
      <c r="M201" s="15">
        <f>'terrain et tondeuses'!$B$29</f>
        <v>17</v>
      </c>
      <c r="N201" s="15">
        <f>'terrain et tondeuses'!$B$31-'terrain et tondeuses'!$B$29</f>
        <v>25</v>
      </c>
      <c r="O201" s="15">
        <v>90</v>
      </c>
    </row>
    <row r="202" spans="1:15" x14ac:dyDescent="0.45">
      <c r="A202" s="35"/>
      <c r="B202" s="35"/>
      <c r="C202" s="31" t="str">
        <f t="shared" si="12"/>
        <v/>
      </c>
      <c r="D202" s="7"/>
      <c r="E202" s="29"/>
      <c r="F202" s="7"/>
      <c r="G202" s="7"/>
      <c r="H202" s="17" t="str">
        <f>IF(G202="","",INDEX('terrain et tondeuses'!$B$8:$B$12,MATCH(G202,'terrain et tondeuses'!$A$8:$A$12,0)))</f>
        <v/>
      </c>
      <c r="I202" s="20" t="str">
        <f>IF(D202="en large",'terrain et tondeuses'!$B$3*$F202,IF(D202="en long",'terrain et tondeuses'!$B$4*$F202,""))</f>
        <v/>
      </c>
      <c r="J202" s="25" t="str">
        <f t="shared" si="13"/>
        <v/>
      </c>
      <c r="K202" s="26" t="str">
        <f t="shared" si="14"/>
        <v/>
      </c>
      <c r="L202" s="27" t="str">
        <f t="shared" si="15"/>
        <v/>
      </c>
      <c r="M202" s="15">
        <f>'terrain et tondeuses'!$B$29</f>
        <v>17</v>
      </c>
      <c r="N202" s="15">
        <f>'terrain et tondeuses'!$B$31-'terrain et tondeuses'!$B$29</f>
        <v>25</v>
      </c>
      <c r="O202" s="15">
        <v>90</v>
      </c>
    </row>
    <row r="203" spans="1:15" x14ac:dyDescent="0.45">
      <c r="A203" s="35"/>
      <c r="B203" s="35"/>
      <c r="C203" s="31" t="str">
        <f t="shared" si="12"/>
        <v/>
      </c>
      <c r="D203" s="7"/>
      <c r="E203" s="29"/>
      <c r="F203" s="7"/>
      <c r="G203" s="7"/>
      <c r="H203" s="17" t="str">
        <f>IF(G203="","",INDEX('terrain et tondeuses'!$B$8:$B$12,MATCH(G203,'terrain et tondeuses'!$A$8:$A$12,0)))</f>
        <v/>
      </c>
      <c r="I203" s="20" t="str">
        <f>IF(D203="en large",'terrain et tondeuses'!$B$3*$F203,IF(D203="en long",'terrain et tondeuses'!$B$4*$F203,""))</f>
        <v/>
      </c>
      <c r="J203" s="25" t="str">
        <f t="shared" si="13"/>
        <v/>
      </c>
      <c r="K203" s="26" t="str">
        <f t="shared" si="14"/>
        <v/>
      </c>
      <c r="L203" s="27" t="str">
        <f t="shared" si="15"/>
        <v/>
      </c>
      <c r="M203" s="15">
        <f>'terrain et tondeuses'!$B$29</f>
        <v>17</v>
      </c>
      <c r="N203" s="15">
        <f>'terrain et tondeuses'!$B$31-'terrain et tondeuses'!$B$29</f>
        <v>25</v>
      </c>
      <c r="O203" s="15">
        <v>90</v>
      </c>
    </row>
    <row r="204" spans="1:15" x14ac:dyDescent="0.45">
      <c r="A204" s="35"/>
      <c r="B204" s="35"/>
      <c r="C204" s="31" t="str">
        <f t="shared" si="12"/>
        <v/>
      </c>
      <c r="D204" s="7"/>
      <c r="E204" s="29"/>
      <c r="F204" s="7"/>
      <c r="G204" s="7"/>
      <c r="H204" s="17" t="str">
        <f>IF(G204="","",INDEX('terrain et tondeuses'!$B$8:$B$12,MATCH(G204,'terrain et tondeuses'!$A$8:$A$12,0)))</f>
        <v/>
      </c>
      <c r="I204" s="20" t="str">
        <f>IF(D204="en large",'terrain et tondeuses'!$B$3*$F204,IF(D204="en long",'terrain et tondeuses'!$B$4*$F204,""))</f>
        <v/>
      </c>
      <c r="J204" s="25" t="str">
        <f t="shared" si="13"/>
        <v/>
      </c>
      <c r="K204" s="26" t="str">
        <f t="shared" si="14"/>
        <v/>
      </c>
      <c r="L204" s="27" t="str">
        <f t="shared" si="15"/>
        <v/>
      </c>
      <c r="M204" s="15">
        <f>'terrain et tondeuses'!$B$29</f>
        <v>17</v>
      </c>
      <c r="N204" s="15">
        <f>'terrain et tondeuses'!$B$31-'terrain et tondeuses'!$B$29</f>
        <v>25</v>
      </c>
      <c r="O204" s="15">
        <v>90</v>
      </c>
    </row>
    <row r="205" spans="1:15" x14ac:dyDescent="0.45">
      <c r="A205" s="35"/>
      <c r="B205" s="35"/>
      <c r="C205" s="31" t="str">
        <f t="shared" si="12"/>
        <v/>
      </c>
      <c r="D205" s="7"/>
      <c r="E205" s="29"/>
      <c r="F205" s="7"/>
      <c r="G205" s="7"/>
      <c r="H205" s="17" t="str">
        <f>IF(G205="","",INDEX('terrain et tondeuses'!$B$8:$B$12,MATCH(G205,'terrain et tondeuses'!$A$8:$A$12,0)))</f>
        <v/>
      </c>
      <c r="I205" s="20" t="str">
        <f>IF(D205="en large",'terrain et tondeuses'!$B$3*$F205,IF(D205="en long",'terrain et tondeuses'!$B$4*$F205,""))</f>
        <v/>
      </c>
      <c r="J205" s="25" t="str">
        <f t="shared" si="13"/>
        <v/>
      </c>
      <c r="K205" s="26" t="str">
        <f t="shared" si="14"/>
        <v/>
      </c>
      <c r="L205" s="27" t="str">
        <f t="shared" si="15"/>
        <v/>
      </c>
      <c r="M205" s="15">
        <f>'terrain et tondeuses'!$B$29</f>
        <v>17</v>
      </c>
      <c r="N205" s="15">
        <f>'terrain et tondeuses'!$B$31-'terrain et tondeuses'!$B$29</f>
        <v>25</v>
      </c>
      <c r="O205" s="15">
        <v>90</v>
      </c>
    </row>
    <row r="206" spans="1:15" x14ac:dyDescent="0.45">
      <c r="A206" s="35"/>
      <c r="B206" s="35"/>
      <c r="C206" s="31" t="str">
        <f t="shared" si="12"/>
        <v/>
      </c>
      <c r="D206" s="7"/>
      <c r="E206" s="29"/>
      <c r="F206" s="7"/>
      <c r="G206" s="7"/>
      <c r="H206" s="17" t="str">
        <f>IF(G206="","",INDEX('terrain et tondeuses'!$B$8:$B$12,MATCH(G206,'terrain et tondeuses'!$A$8:$A$12,0)))</f>
        <v/>
      </c>
      <c r="I206" s="20" t="str">
        <f>IF(D206="en large",'terrain et tondeuses'!$B$3*$F206,IF(D206="en long",'terrain et tondeuses'!$B$4*$F206,""))</f>
        <v/>
      </c>
      <c r="J206" s="25" t="str">
        <f t="shared" si="13"/>
        <v/>
      </c>
      <c r="K206" s="26" t="str">
        <f t="shared" si="14"/>
        <v/>
      </c>
      <c r="L206" s="27" t="str">
        <f t="shared" si="15"/>
        <v/>
      </c>
      <c r="M206" s="15">
        <f>'terrain et tondeuses'!$B$29</f>
        <v>17</v>
      </c>
      <c r="N206" s="15">
        <f>'terrain et tondeuses'!$B$31-'terrain et tondeuses'!$B$29</f>
        <v>25</v>
      </c>
      <c r="O206" s="15">
        <v>90</v>
      </c>
    </row>
    <row r="207" spans="1:15" x14ac:dyDescent="0.45">
      <c r="A207" s="35"/>
      <c r="B207" s="35"/>
      <c r="C207" s="31" t="str">
        <f t="shared" si="12"/>
        <v/>
      </c>
      <c r="D207" s="7"/>
      <c r="E207" s="29"/>
      <c r="F207" s="7"/>
      <c r="G207" s="7"/>
      <c r="H207" s="17" t="str">
        <f>IF(G207="","",INDEX('terrain et tondeuses'!$B$8:$B$12,MATCH(G207,'terrain et tondeuses'!$A$8:$A$12,0)))</f>
        <v/>
      </c>
      <c r="I207" s="20" t="str">
        <f>IF(D207="en large",'terrain et tondeuses'!$B$3*$F207,IF(D207="en long",'terrain et tondeuses'!$B$4*$F207,""))</f>
        <v/>
      </c>
      <c r="J207" s="25" t="str">
        <f t="shared" si="13"/>
        <v/>
      </c>
      <c r="K207" s="26" t="str">
        <f t="shared" si="14"/>
        <v/>
      </c>
      <c r="L207" s="27" t="str">
        <f t="shared" si="15"/>
        <v/>
      </c>
      <c r="M207" s="15">
        <f>'terrain et tondeuses'!$B$29</f>
        <v>17</v>
      </c>
      <c r="N207" s="15">
        <f>'terrain et tondeuses'!$B$31-'terrain et tondeuses'!$B$29</f>
        <v>25</v>
      </c>
      <c r="O207" s="15">
        <v>90</v>
      </c>
    </row>
    <row r="208" spans="1:15" x14ac:dyDescent="0.45">
      <c r="A208" s="35"/>
      <c r="B208" s="35"/>
      <c r="C208" s="31" t="str">
        <f t="shared" si="12"/>
        <v/>
      </c>
      <c r="D208" s="7"/>
      <c r="E208" s="29"/>
      <c r="F208" s="7"/>
      <c r="G208" s="7"/>
      <c r="H208" s="17" t="str">
        <f>IF(G208="","",INDEX('terrain et tondeuses'!$B$8:$B$12,MATCH(G208,'terrain et tondeuses'!$A$8:$A$12,0)))</f>
        <v/>
      </c>
      <c r="I208" s="20" t="str">
        <f>IF(D208="en large",'terrain et tondeuses'!$B$3*$F208,IF(D208="en long",'terrain et tondeuses'!$B$4*$F208,""))</f>
        <v/>
      </c>
      <c r="J208" s="25" t="str">
        <f t="shared" si="13"/>
        <v/>
      </c>
      <c r="K208" s="26" t="str">
        <f t="shared" si="14"/>
        <v/>
      </c>
      <c r="L208" s="27" t="str">
        <f t="shared" si="15"/>
        <v/>
      </c>
      <c r="M208" s="15">
        <f>'terrain et tondeuses'!$B$29</f>
        <v>17</v>
      </c>
      <c r="N208" s="15">
        <f>'terrain et tondeuses'!$B$31-'terrain et tondeuses'!$B$29</f>
        <v>25</v>
      </c>
      <c r="O208" s="15">
        <v>90</v>
      </c>
    </row>
    <row r="209" spans="1:15" x14ac:dyDescent="0.45">
      <c r="A209" s="35"/>
      <c r="B209" s="35"/>
      <c r="C209" s="31" t="str">
        <f t="shared" si="12"/>
        <v/>
      </c>
      <c r="D209" s="7"/>
      <c r="E209" s="29"/>
      <c r="F209" s="7"/>
      <c r="G209" s="7"/>
      <c r="H209" s="17" t="str">
        <f>IF(G209="","",INDEX('terrain et tondeuses'!$B$8:$B$12,MATCH(G209,'terrain et tondeuses'!$A$8:$A$12,0)))</f>
        <v/>
      </c>
      <c r="I209" s="20" t="str">
        <f>IF(D209="en large",'terrain et tondeuses'!$B$3*$F209,IF(D209="en long",'terrain et tondeuses'!$B$4*$F209,""))</f>
        <v/>
      </c>
      <c r="J209" s="25" t="str">
        <f t="shared" si="13"/>
        <v/>
      </c>
      <c r="K209" s="26" t="str">
        <f t="shared" si="14"/>
        <v/>
      </c>
      <c r="L209" s="27" t="str">
        <f t="shared" si="15"/>
        <v/>
      </c>
      <c r="M209" s="15">
        <f>'terrain et tondeuses'!$B$29</f>
        <v>17</v>
      </c>
      <c r="N209" s="15">
        <f>'terrain et tondeuses'!$B$31-'terrain et tondeuses'!$B$29</f>
        <v>25</v>
      </c>
      <c r="O209" s="15">
        <v>90</v>
      </c>
    </row>
    <row r="210" spans="1:15" x14ac:dyDescent="0.45">
      <c r="A210" s="35"/>
      <c r="B210" s="35"/>
      <c r="C210" s="31" t="str">
        <f t="shared" si="12"/>
        <v/>
      </c>
      <c r="D210" s="7"/>
      <c r="E210" s="29"/>
      <c r="F210" s="7"/>
      <c r="G210" s="7"/>
      <c r="H210" s="17" t="str">
        <f>IF(G210="","",INDEX('terrain et tondeuses'!$B$8:$B$12,MATCH(G210,'terrain et tondeuses'!$A$8:$A$12,0)))</f>
        <v/>
      </c>
      <c r="I210" s="20" t="str">
        <f>IF(D210="en large",'terrain et tondeuses'!$B$3*$F210,IF(D210="en long",'terrain et tondeuses'!$B$4*$F210,""))</f>
        <v/>
      </c>
      <c r="J210" s="25" t="str">
        <f t="shared" si="13"/>
        <v/>
      </c>
      <c r="K210" s="26" t="str">
        <f t="shared" si="14"/>
        <v/>
      </c>
      <c r="L210" s="27" t="str">
        <f t="shared" si="15"/>
        <v/>
      </c>
      <c r="M210" s="15">
        <f>'terrain et tondeuses'!$B$29</f>
        <v>17</v>
      </c>
      <c r="N210" s="15">
        <f>'terrain et tondeuses'!$B$31-'terrain et tondeuses'!$B$29</f>
        <v>25</v>
      </c>
      <c r="O210" s="15">
        <v>90</v>
      </c>
    </row>
    <row r="211" spans="1:15" x14ac:dyDescent="0.45">
      <c r="A211" s="35"/>
      <c r="B211" s="35"/>
      <c r="C211" s="31" t="str">
        <f t="shared" si="12"/>
        <v/>
      </c>
      <c r="D211" s="7"/>
      <c r="E211" s="29"/>
      <c r="F211" s="7"/>
      <c r="G211" s="7"/>
      <c r="H211" s="17" t="str">
        <f>IF(G211="","",INDEX('terrain et tondeuses'!$B$8:$B$12,MATCH(G211,'terrain et tondeuses'!$A$8:$A$12,0)))</f>
        <v/>
      </c>
      <c r="I211" s="20" t="str">
        <f>IF(D211="en large",'terrain et tondeuses'!$B$3*$F211,IF(D211="en long",'terrain et tondeuses'!$B$4*$F211,""))</f>
        <v/>
      </c>
      <c r="J211" s="25" t="str">
        <f t="shared" si="13"/>
        <v/>
      </c>
      <c r="K211" s="26" t="str">
        <f t="shared" si="14"/>
        <v/>
      </c>
      <c r="L211" s="27" t="str">
        <f t="shared" si="15"/>
        <v/>
      </c>
      <c r="M211" s="15">
        <f>'terrain et tondeuses'!$B$29</f>
        <v>17</v>
      </c>
      <c r="N211" s="15">
        <f>'terrain et tondeuses'!$B$31-'terrain et tondeuses'!$B$29</f>
        <v>25</v>
      </c>
      <c r="O211" s="15">
        <v>90</v>
      </c>
    </row>
    <row r="212" spans="1:15" x14ac:dyDescent="0.45">
      <c r="A212" s="35"/>
      <c r="B212" s="35"/>
      <c r="C212" s="31" t="str">
        <f t="shared" si="12"/>
        <v/>
      </c>
      <c r="D212" s="7"/>
      <c r="E212" s="29"/>
      <c r="F212" s="7"/>
      <c r="G212" s="7"/>
      <c r="H212" s="17" t="str">
        <f>IF(G212="","",INDEX('terrain et tondeuses'!$B$8:$B$12,MATCH(G212,'terrain et tondeuses'!$A$8:$A$12,0)))</f>
        <v/>
      </c>
      <c r="I212" s="20" t="str">
        <f>IF(D212="en large",'terrain et tondeuses'!$B$3*$F212,IF(D212="en long",'terrain et tondeuses'!$B$4*$F212,""))</f>
        <v/>
      </c>
      <c r="J212" s="25" t="str">
        <f t="shared" si="13"/>
        <v/>
      </c>
      <c r="K212" s="26" t="str">
        <f t="shared" si="14"/>
        <v/>
      </c>
      <c r="L212" s="27" t="str">
        <f t="shared" si="15"/>
        <v/>
      </c>
      <c r="M212" s="15">
        <f>'terrain et tondeuses'!$B$29</f>
        <v>17</v>
      </c>
      <c r="N212" s="15">
        <f>'terrain et tondeuses'!$B$31-'terrain et tondeuses'!$B$29</f>
        <v>25</v>
      </c>
      <c r="O212" s="15">
        <v>90</v>
      </c>
    </row>
    <row r="213" spans="1:15" x14ac:dyDescent="0.45">
      <c r="A213" s="35"/>
      <c r="B213" s="35"/>
      <c r="C213" s="31" t="str">
        <f t="shared" si="12"/>
        <v/>
      </c>
      <c r="D213" s="7"/>
      <c r="E213" s="29"/>
      <c r="F213" s="7"/>
      <c r="G213" s="7"/>
      <c r="H213" s="17" t="str">
        <f>IF(G213="","",INDEX('terrain et tondeuses'!$B$8:$B$12,MATCH(G213,'terrain et tondeuses'!$A$8:$A$12,0)))</f>
        <v/>
      </c>
      <c r="I213" s="20" t="str">
        <f>IF(D213="en large",'terrain et tondeuses'!$B$3*$F213,IF(D213="en long",'terrain et tondeuses'!$B$4*$F213,""))</f>
        <v/>
      </c>
      <c r="J213" s="25" t="str">
        <f t="shared" si="13"/>
        <v/>
      </c>
      <c r="K213" s="26" t="str">
        <f t="shared" si="14"/>
        <v/>
      </c>
      <c r="L213" s="27" t="str">
        <f t="shared" si="15"/>
        <v/>
      </c>
      <c r="M213" s="15">
        <f>'terrain et tondeuses'!$B$29</f>
        <v>17</v>
      </c>
      <c r="N213" s="15">
        <f>'terrain et tondeuses'!$B$31-'terrain et tondeuses'!$B$29</f>
        <v>25</v>
      </c>
      <c r="O213" s="15">
        <v>90</v>
      </c>
    </row>
    <row r="214" spans="1:15" x14ac:dyDescent="0.45">
      <c r="A214" s="35"/>
      <c r="B214" s="35"/>
      <c r="C214" s="31" t="str">
        <f t="shared" si="12"/>
        <v/>
      </c>
      <c r="D214" s="7"/>
      <c r="E214" s="29"/>
      <c r="F214" s="7"/>
      <c r="G214" s="7"/>
      <c r="H214" s="17" t="str">
        <f>IF(G214="","",INDEX('terrain et tondeuses'!$B$8:$B$12,MATCH(G214,'terrain et tondeuses'!$A$8:$A$12,0)))</f>
        <v/>
      </c>
      <c r="I214" s="20" t="str">
        <f>IF(D214="en large",'terrain et tondeuses'!$B$3*$F214,IF(D214="en long",'terrain et tondeuses'!$B$4*$F214,""))</f>
        <v/>
      </c>
      <c r="J214" s="25" t="str">
        <f t="shared" si="13"/>
        <v/>
      </c>
      <c r="K214" s="26" t="str">
        <f t="shared" si="14"/>
        <v/>
      </c>
      <c r="L214" s="27" t="str">
        <f t="shared" si="15"/>
        <v/>
      </c>
      <c r="M214" s="15">
        <f>'terrain et tondeuses'!$B$29</f>
        <v>17</v>
      </c>
      <c r="N214" s="15">
        <f>'terrain et tondeuses'!$B$31-'terrain et tondeuses'!$B$29</f>
        <v>25</v>
      </c>
      <c r="O214" s="15">
        <v>90</v>
      </c>
    </row>
    <row r="215" spans="1:15" x14ac:dyDescent="0.45">
      <c r="A215" s="35"/>
      <c r="B215" s="35"/>
      <c r="C215" s="31" t="str">
        <f t="shared" si="12"/>
        <v/>
      </c>
      <c r="D215" s="7"/>
      <c r="E215" s="29"/>
      <c r="F215" s="7"/>
      <c r="G215" s="7"/>
      <c r="H215" s="17" t="str">
        <f>IF(G215="","",INDEX('terrain et tondeuses'!$B$8:$B$12,MATCH(G215,'terrain et tondeuses'!$A$8:$A$12,0)))</f>
        <v/>
      </c>
      <c r="I215" s="20" t="str">
        <f>IF(D215="en large",'terrain et tondeuses'!$B$3*$F215,IF(D215="en long",'terrain et tondeuses'!$B$4*$F215,""))</f>
        <v/>
      </c>
      <c r="J215" s="25" t="str">
        <f t="shared" si="13"/>
        <v/>
      </c>
      <c r="K215" s="26" t="str">
        <f t="shared" si="14"/>
        <v/>
      </c>
      <c r="L215" s="27" t="str">
        <f t="shared" si="15"/>
        <v/>
      </c>
      <c r="M215" s="15">
        <f>'terrain et tondeuses'!$B$29</f>
        <v>17</v>
      </c>
      <c r="N215" s="15">
        <f>'terrain et tondeuses'!$B$31-'terrain et tondeuses'!$B$29</f>
        <v>25</v>
      </c>
      <c r="O215" s="15">
        <v>90</v>
      </c>
    </row>
    <row r="216" spans="1:15" x14ac:dyDescent="0.45">
      <c r="A216" s="35"/>
      <c r="B216" s="35"/>
      <c r="C216" s="31" t="str">
        <f t="shared" si="12"/>
        <v/>
      </c>
      <c r="D216" s="7"/>
      <c r="E216" s="29"/>
      <c r="F216" s="7"/>
      <c r="G216" s="7"/>
      <c r="H216" s="17" t="str">
        <f>IF(G216="","",INDEX('terrain et tondeuses'!$B$8:$B$12,MATCH(G216,'terrain et tondeuses'!$A$8:$A$12,0)))</f>
        <v/>
      </c>
      <c r="I216" s="20" t="str">
        <f>IF(D216="en large",'terrain et tondeuses'!$B$3*$F216,IF(D216="en long",'terrain et tondeuses'!$B$4*$F216,""))</f>
        <v/>
      </c>
      <c r="J216" s="25" t="str">
        <f t="shared" si="13"/>
        <v/>
      </c>
      <c r="K216" s="26" t="str">
        <f t="shared" si="14"/>
        <v/>
      </c>
      <c r="L216" s="27" t="str">
        <f t="shared" si="15"/>
        <v/>
      </c>
      <c r="M216" s="15">
        <f>'terrain et tondeuses'!$B$29</f>
        <v>17</v>
      </c>
      <c r="N216" s="15">
        <f>'terrain et tondeuses'!$B$31-'terrain et tondeuses'!$B$29</f>
        <v>25</v>
      </c>
      <c r="O216" s="15">
        <v>90</v>
      </c>
    </row>
    <row r="217" spans="1:15" x14ac:dyDescent="0.45">
      <c r="A217" s="35"/>
      <c r="B217" s="35"/>
      <c r="C217" s="31" t="str">
        <f t="shared" si="12"/>
        <v/>
      </c>
      <c r="D217" s="7"/>
      <c r="E217" s="29"/>
      <c r="F217" s="7"/>
      <c r="G217" s="7"/>
      <c r="H217" s="17" t="str">
        <f>IF(G217="","",INDEX('terrain et tondeuses'!$B$8:$B$12,MATCH(G217,'terrain et tondeuses'!$A$8:$A$12,0)))</f>
        <v/>
      </c>
      <c r="I217" s="20" t="str">
        <f>IF(D217="en large",'terrain et tondeuses'!$B$3*$F217,IF(D217="en long",'terrain et tondeuses'!$B$4*$F217,""))</f>
        <v/>
      </c>
      <c r="J217" s="25" t="str">
        <f t="shared" si="13"/>
        <v/>
      </c>
      <c r="K217" s="26" t="str">
        <f t="shared" si="14"/>
        <v/>
      </c>
      <c r="L217" s="27" t="str">
        <f t="shared" si="15"/>
        <v/>
      </c>
      <c r="M217" s="15">
        <f>'terrain et tondeuses'!$B$29</f>
        <v>17</v>
      </c>
      <c r="N217" s="15">
        <f>'terrain et tondeuses'!$B$31-'terrain et tondeuses'!$B$29</f>
        <v>25</v>
      </c>
      <c r="O217" s="15">
        <v>90</v>
      </c>
    </row>
    <row r="218" spans="1:15" x14ac:dyDescent="0.45">
      <c r="A218" s="35"/>
      <c r="B218" s="35"/>
      <c r="C218" s="31" t="str">
        <f t="shared" si="12"/>
        <v/>
      </c>
      <c r="D218" s="7"/>
      <c r="E218" s="29"/>
      <c r="F218" s="7"/>
      <c r="G218" s="7"/>
      <c r="H218" s="17" t="str">
        <f>IF(G218="","",INDEX('terrain et tondeuses'!$B$8:$B$12,MATCH(G218,'terrain et tondeuses'!$A$8:$A$12,0)))</f>
        <v/>
      </c>
      <c r="I218" s="20" t="str">
        <f>IF(D218="en large",'terrain et tondeuses'!$B$3*$F218,IF(D218="en long",'terrain et tondeuses'!$B$4*$F218,""))</f>
        <v/>
      </c>
      <c r="J218" s="25" t="str">
        <f t="shared" si="13"/>
        <v/>
      </c>
      <c r="K218" s="26" t="str">
        <f t="shared" si="14"/>
        <v/>
      </c>
      <c r="L218" s="27" t="str">
        <f t="shared" si="15"/>
        <v/>
      </c>
      <c r="M218" s="15">
        <f>'terrain et tondeuses'!$B$29</f>
        <v>17</v>
      </c>
      <c r="N218" s="15">
        <f>'terrain et tondeuses'!$B$31-'terrain et tondeuses'!$B$29</f>
        <v>25</v>
      </c>
      <c r="O218" s="15">
        <v>90</v>
      </c>
    </row>
    <row r="219" spans="1:15" x14ac:dyDescent="0.45">
      <c r="A219" s="35"/>
      <c r="B219" s="35"/>
      <c r="C219" s="31" t="str">
        <f t="shared" si="12"/>
        <v/>
      </c>
      <c r="D219" s="7"/>
      <c r="E219" s="29"/>
      <c r="F219" s="7"/>
      <c r="G219" s="7"/>
      <c r="H219" s="17" t="str">
        <f>IF(G219="","",INDEX('terrain et tondeuses'!$B$8:$B$12,MATCH(G219,'terrain et tondeuses'!$A$8:$A$12,0)))</f>
        <v/>
      </c>
      <c r="I219" s="20" t="str">
        <f>IF(D219="en large",'terrain et tondeuses'!$B$3*$F219,IF(D219="en long",'terrain et tondeuses'!$B$4*$F219,""))</f>
        <v/>
      </c>
      <c r="J219" s="25" t="str">
        <f t="shared" si="13"/>
        <v/>
      </c>
      <c r="K219" s="26" t="str">
        <f t="shared" si="14"/>
        <v/>
      </c>
      <c r="L219" s="27" t="str">
        <f t="shared" si="15"/>
        <v/>
      </c>
      <c r="M219" s="15">
        <f>'terrain et tondeuses'!$B$29</f>
        <v>17</v>
      </c>
      <c r="N219" s="15">
        <f>'terrain et tondeuses'!$B$31-'terrain et tondeuses'!$B$29</f>
        <v>25</v>
      </c>
      <c r="O219" s="15">
        <v>90</v>
      </c>
    </row>
    <row r="220" spans="1:15" x14ac:dyDescent="0.45">
      <c r="A220" s="35"/>
      <c r="B220" s="35"/>
      <c r="C220" s="31" t="str">
        <f t="shared" si="12"/>
        <v/>
      </c>
      <c r="D220" s="7"/>
      <c r="E220" s="29"/>
      <c r="F220" s="7"/>
      <c r="G220" s="7"/>
      <c r="H220" s="17" t="str">
        <f>IF(G220="","",INDEX('terrain et tondeuses'!$B$8:$B$12,MATCH(G220,'terrain et tondeuses'!$A$8:$A$12,0)))</f>
        <v/>
      </c>
      <c r="I220" s="20" t="str">
        <f>IF(D220="en large",'terrain et tondeuses'!$B$3*$F220,IF(D220="en long",'terrain et tondeuses'!$B$4*$F220,""))</f>
        <v/>
      </c>
      <c r="J220" s="25" t="str">
        <f t="shared" si="13"/>
        <v/>
      </c>
      <c r="K220" s="26" t="str">
        <f t="shared" si="14"/>
        <v/>
      </c>
      <c r="L220" s="27" t="str">
        <f t="shared" si="15"/>
        <v/>
      </c>
      <c r="M220" s="15">
        <f>'terrain et tondeuses'!$B$29</f>
        <v>17</v>
      </c>
      <c r="N220" s="15">
        <f>'terrain et tondeuses'!$B$31-'terrain et tondeuses'!$B$29</f>
        <v>25</v>
      </c>
      <c r="O220" s="15">
        <v>90</v>
      </c>
    </row>
    <row r="221" spans="1:15" x14ac:dyDescent="0.45">
      <c r="A221" s="35"/>
      <c r="B221" s="35"/>
      <c r="C221" s="31" t="str">
        <f t="shared" si="12"/>
        <v/>
      </c>
      <c r="D221" s="7"/>
      <c r="E221" s="29"/>
      <c r="F221" s="7"/>
      <c r="G221" s="7"/>
      <c r="H221" s="17" t="str">
        <f>IF(G221="","",INDEX('terrain et tondeuses'!$B$8:$B$12,MATCH(G221,'terrain et tondeuses'!$A$8:$A$12,0)))</f>
        <v/>
      </c>
      <c r="I221" s="20" t="str">
        <f>IF(D221="en large",'terrain et tondeuses'!$B$3*$F221,IF(D221="en long",'terrain et tondeuses'!$B$4*$F221,""))</f>
        <v/>
      </c>
      <c r="J221" s="25" t="str">
        <f t="shared" si="13"/>
        <v/>
      </c>
      <c r="K221" s="26" t="str">
        <f t="shared" si="14"/>
        <v/>
      </c>
      <c r="L221" s="27" t="str">
        <f t="shared" si="15"/>
        <v/>
      </c>
      <c r="M221" s="15">
        <f>'terrain et tondeuses'!$B$29</f>
        <v>17</v>
      </c>
      <c r="N221" s="15">
        <f>'terrain et tondeuses'!$B$31-'terrain et tondeuses'!$B$29</f>
        <v>25</v>
      </c>
      <c r="O221" s="15">
        <v>90</v>
      </c>
    </row>
    <row r="222" spans="1:15" x14ac:dyDescent="0.45">
      <c r="A222" s="35"/>
      <c r="B222" s="35"/>
      <c r="C222" s="31" t="str">
        <f t="shared" si="12"/>
        <v/>
      </c>
      <c r="D222" s="7"/>
      <c r="E222" s="29"/>
      <c r="F222" s="7"/>
      <c r="G222" s="7"/>
      <c r="H222" s="17" t="str">
        <f>IF(G222="","",INDEX('terrain et tondeuses'!$B$8:$B$12,MATCH(G222,'terrain et tondeuses'!$A$8:$A$12,0)))</f>
        <v/>
      </c>
      <c r="I222" s="20" t="str">
        <f>IF(D222="en large",'terrain et tondeuses'!$B$3*$F222,IF(D222="en long",'terrain et tondeuses'!$B$4*$F222,""))</f>
        <v/>
      </c>
      <c r="J222" s="25" t="str">
        <f t="shared" si="13"/>
        <v/>
      </c>
      <c r="K222" s="26" t="str">
        <f t="shared" si="14"/>
        <v/>
      </c>
      <c r="L222" s="27" t="str">
        <f t="shared" si="15"/>
        <v/>
      </c>
      <c r="M222" s="15">
        <f>'terrain et tondeuses'!$B$29</f>
        <v>17</v>
      </c>
      <c r="N222" s="15">
        <f>'terrain et tondeuses'!$B$31-'terrain et tondeuses'!$B$29</f>
        <v>25</v>
      </c>
      <c r="O222" s="15">
        <v>90</v>
      </c>
    </row>
    <row r="223" spans="1:15" x14ac:dyDescent="0.45">
      <c r="A223" s="35"/>
      <c r="B223" s="35"/>
      <c r="C223" s="31" t="str">
        <f t="shared" si="12"/>
        <v/>
      </c>
      <c r="D223" s="7"/>
      <c r="E223" s="29"/>
      <c r="F223" s="7"/>
      <c r="G223" s="7"/>
      <c r="H223" s="17" t="str">
        <f>IF(G223="","",INDEX('terrain et tondeuses'!$B$8:$B$12,MATCH(G223,'terrain et tondeuses'!$A$8:$A$12,0)))</f>
        <v/>
      </c>
      <c r="I223" s="20" t="str">
        <f>IF(D223="en large",'terrain et tondeuses'!$B$3*$F223,IF(D223="en long",'terrain et tondeuses'!$B$4*$F223,""))</f>
        <v/>
      </c>
      <c r="J223" s="25" t="str">
        <f t="shared" si="13"/>
        <v/>
      </c>
      <c r="K223" s="26" t="str">
        <f t="shared" si="14"/>
        <v/>
      </c>
      <c r="L223" s="27" t="str">
        <f t="shared" si="15"/>
        <v/>
      </c>
      <c r="M223" s="15">
        <f>'terrain et tondeuses'!$B$29</f>
        <v>17</v>
      </c>
      <c r="N223" s="15">
        <f>'terrain et tondeuses'!$B$31-'terrain et tondeuses'!$B$29</f>
        <v>25</v>
      </c>
      <c r="O223" s="15">
        <v>90</v>
      </c>
    </row>
    <row r="224" spans="1:15" x14ac:dyDescent="0.45">
      <c r="A224" s="35"/>
      <c r="B224" s="35"/>
      <c r="C224" s="31" t="str">
        <f t="shared" si="12"/>
        <v/>
      </c>
      <c r="D224" s="7"/>
      <c r="E224" s="29"/>
      <c r="F224" s="7"/>
      <c r="G224" s="7"/>
      <c r="H224" s="17" t="str">
        <f>IF(G224="","",INDEX('terrain et tondeuses'!$B$8:$B$12,MATCH(G224,'terrain et tondeuses'!$A$8:$A$12,0)))</f>
        <v/>
      </c>
      <c r="I224" s="20" t="str">
        <f>IF(D224="en large",'terrain et tondeuses'!$B$3*$F224,IF(D224="en long",'terrain et tondeuses'!$B$4*$F224,""))</f>
        <v/>
      </c>
      <c r="J224" s="25" t="str">
        <f t="shared" si="13"/>
        <v/>
      </c>
      <c r="K224" s="26" t="str">
        <f t="shared" si="14"/>
        <v/>
      </c>
      <c r="L224" s="27" t="str">
        <f t="shared" si="15"/>
        <v/>
      </c>
      <c r="M224" s="15">
        <f>'terrain et tondeuses'!$B$29</f>
        <v>17</v>
      </c>
      <c r="N224" s="15">
        <f>'terrain et tondeuses'!$B$31-'terrain et tondeuses'!$B$29</f>
        <v>25</v>
      </c>
      <c r="O224" s="15">
        <v>90</v>
      </c>
    </row>
    <row r="225" spans="1:15" x14ac:dyDescent="0.45">
      <c r="A225" s="35"/>
      <c r="B225" s="35"/>
      <c r="C225" s="31" t="str">
        <f t="shared" si="12"/>
        <v/>
      </c>
      <c r="D225" s="7"/>
      <c r="E225" s="29"/>
      <c r="F225" s="7"/>
      <c r="G225" s="7"/>
      <c r="H225" s="17" t="str">
        <f>IF(G225="","",INDEX('terrain et tondeuses'!$B$8:$B$12,MATCH(G225,'terrain et tondeuses'!$A$8:$A$12,0)))</f>
        <v/>
      </c>
      <c r="I225" s="20" t="str">
        <f>IF(D225="en large",'terrain et tondeuses'!$B$3*$F225,IF(D225="en long",'terrain et tondeuses'!$B$4*$F225,""))</f>
        <v/>
      </c>
      <c r="J225" s="25" t="str">
        <f t="shared" si="13"/>
        <v/>
      </c>
      <c r="K225" s="26" t="str">
        <f t="shared" si="14"/>
        <v/>
      </c>
      <c r="L225" s="27" t="str">
        <f t="shared" si="15"/>
        <v/>
      </c>
      <c r="M225" s="15">
        <f>'terrain et tondeuses'!$B$29</f>
        <v>17</v>
      </c>
      <c r="N225" s="15">
        <f>'terrain et tondeuses'!$B$31-'terrain et tondeuses'!$B$29</f>
        <v>25</v>
      </c>
      <c r="O225" s="15">
        <v>90</v>
      </c>
    </row>
    <row r="226" spans="1:15" x14ac:dyDescent="0.45">
      <c r="A226" s="35"/>
      <c r="B226" s="35"/>
      <c r="C226" s="31" t="str">
        <f t="shared" si="12"/>
        <v/>
      </c>
      <c r="D226" s="7"/>
      <c r="E226" s="29"/>
      <c r="F226" s="7"/>
      <c r="G226" s="7"/>
      <c r="H226" s="17" t="str">
        <f>IF(G226="","",INDEX('terrain et tondeuses'!$B$8:$B$12,MATCH(G226,'terrain et tondeuses'!$A$8:$A$12,0)))</f>
        <v/>
      </c>
      <c r="I226" s="20" t="str">
        <f>IF(D226="en large",'terrain et tondeuses'!$B$3*$F226,IF(D226="en long",'terrain et tondeuses'!$B$4*$F226,""))</f>
        <v/>
      </c>
      <c r="J226" s="25" t="str">
        <f t="shared" si="13"/>
        <v/>
      </c>
      <c r="K226" s="26" t="str">
        <f t="shared" si="14"/>
        <v/>
      </c>
      <c r="L226" s="27" t="str">
        <f t="shared" si="15"/>
        <v/>
      </c>
      <c r="M226" s="15">
        <f>'terrain et tondeuses'!$B$29</f>
        <v>17</v>
      </c>
      <c r="N226" s="15">
        <f>'terrain et tondeuses'!$B$31-'terrain et tondeuses'!$B$29</f>
        <v>25</v>
      </c>
      <c r="O226" s="15">
        <v>90</v>
      </c>
    </row>
    <row r="227" spans="1:15" x14ac:dyDescent="0.45">
      <c r="A227" s="35"/>
      <c r="B227" s="35"/>
      <c r="C227" s="31" t="str">
        <f t="shared" si="12"/>
        <v/>
      </c>
      <c r="D227" s="7"/>
      <c r="E227" s="29"/>
      <c r="F227" s="7"/>
      <c r="G227" s="7"/>
      <c r="H227" s="17" t="str">
        <f>IF(G227="","",INDEX('terrain et tondeuses'!$B$8:$B$12,MATCH(G227,'terrain et tondeuses'!$A$8:$A$12,0)))</f>
        <v/>
      </c>
      <c r="I227" s="20" t="str">
        <f>IF(D227="en large",'terrain et tondeuses'!$B$3*$F227,IF(D227="en long",'terrain et tondeuses'!$B$4*$F227,""))</f>
        <v/>
      </c>
      <c r="J227" s="25" t="str">
        <f t="shared" si="13"/>
        <v/>
      </c>
      <c r="K227" s="26" t="str">
        <f t="shared" si="14"/>
        <v/>
      </c>
      <c r="L227" s="27" t="str">
        <f t="shared" si="15"/>
        <v/>
      </c>
      <c r="M227" s="15">
        <f>'terrain et tondeuses'!$B$29</f>
        <v>17</v>
      </c>
      <c r="N227" s="15">
        <f>'terrain et tondeuses'!$B$31-'terrain et tondeuses'!$B$29</f>
        <v>25</v>
      </c>
      <c r="O227" s="15">
        <v>90</v>
      </c>
    </row>
    <row r="228" spans="1:15" x14ac:dyDescent="0.45">
      <c r="A228" s="35"/>
      <c r="B228" s="35"/>
      <c r="C228" s="31" t="str">
        <f t="shared" si="12"/>
        <v/>
      </c>
      <c r="D228" s="7"/>
      <c r="E228" s="29"/>
      <c r="F228" s="7"/>
      <c r="G228" s="7"/>
      <c r="H228" s="17" t="str">
        <f>IF(G228="","",INDEX('terrain et tondeuses'!$B$8:$B$12,MATCH(G228,'terrain et tondeuses'!$A$8:$A$12,0)))</f>
        <v/>
      </c>
      <c r="I228" s="20" t="str">
        <f>IF(D228="en large",'terrain et tondeuses'!$B$3*$F228,IF(D228="en long",'terrain et tondeuses'!$B$4*$F228,""))</f>
        <v/>
      </c>
      <c r="J228" s="25" t="str">
        <f t="shared" si="13"/>
        <v/>
      </c>
      <c r="K228" s="26" t="str">
        <f t="shared" si="14"/>
        <v/>
      </c>
      <c r="L228" s="27" t="str">
        <f t="shared" si="15"/>
        <v/>
      </c>
      <c r="M228" s="15">
        <f>'terrain et tondeuses'!$B$29</f>
        <v>17</v>
      </c>
      <c r="N228" s="15">
        <f>'terrain et tondeuses'!$B$31-'terrain et tondeuses'!$B$29</f>
        <v>25</v>
      </c>
      <c r="O228" s="15">
        <v>90</v>
      </c>
    </row>
    <row r="229" spans="1:15" x14ac:dyDescent="0.45">
      <c r="A229" s="35"/>
      <c r="B229" s="35"/>
      <c r="C229" s="31" t="str">
        <f t="shared" si="12"/>
        <v/>
      </c>
      <c r="D229" s="7"/>
      <c r="E229" s="29"/>
      <c r="F229" s="7"/>
      <c r="G229" s="7"/>
      <c r="H229" s="17" t="str">
        <f>IF(G229="","",INDEX('terrain et tondeuses'!$B$8:$B$12,MATCH(G229,'terrain et tondeuses'!$A$8:$A$12,0)))</f>
        <v/>
      </c>
      <c r="I229" s="20" t="str">
        <f>IF(D229="en large",'terrain et tondeuses'!$B$3*$F229,IF(D229="en long",'terrain et tondeuses'!$B$4*$F229,""))</f>
        <v/>
      </c>
      <c r="J229" s="25" t="str">
        <f t="shared" si="13"/>
        <v/>
      </c>
      <c r="K229" s="26" t="str">
        <f t="shared" si="14"/>
        <v/>
      </c>
      <c r="L229" s="27" t="str">
        <f t="shared" si="15"/>
        <v/>
      </c>
      <c r="M229" s="15">
        <f>'terrain et tondeuses'!$B$29</f>
        <v>17</v>
      </c>
      <c r="N229" s="15">
        <f>'terrain et tondeuses'!$B$31-'terrain et tondeuses'!$B$29</f>
        <v>25</v>
      </c>
      <c r="O229" s="15">
        <v>90</v>
      </c>
    </row>
    <row r="230" spans="1:15" x14ac:dyDescent="0.45">
      <c r="A230" s="35"/>
      <c r="B230" s="35"/>
      <c r="C230" s="31" t="str">
        <f t="shared" si="12"/>
        <v/>
      </c>
      <c r="D230" s="7"/>
      <c r="E230" s="29"/>
      <c r="F230" s="7"/>
      <c r="G230" s="7"/>
      <c r="H230" s="17" t="str">
        <f>IF(G230="","",INDEX('terrain et tondeuses'!$B$8:$B$12,MATCH(G230,'terrain et tondeuses'!$A$8:$A$12,0)))</f>
        <v/>
      </c>
      <c r="I230" s="20" t="str">
        <f>IF(D230="en large",'terrain et tondeuses'!$B$3*$F230,IF(D230="en long",'terrain et tondeuses'!$B$4*$F230,""))</f>
        <v/>
      </c>
      <c r="J230" s="25" t="str">
        <f t="shared" si="13"/>
        <v/>
      </c>
      <c r="K230" s="26" t="str">
        <f t="shared" si="14"/>
        <v/>
      </c>
      <c r="L230" s="27" t="str">
        <f t="shared" si="15"/>
        <v/>
      </c>
      <c r="M230" s="15">
        <f>'terrain et tondeuses'!$B$29</f>
        <v>17</v>
      </c>
      <c r="N230" s="15">
        <f>'terrain et tondeuses'!$B$31-'terrain et tondeuses'!$B$29</f>
        <v>25</v>
      </c>
      <c r="O230" s="15">
        <v>90</v>
      </c>
    </row>
    <row r="231" spans="1:15" x14ac:dyDescent="0.45">
      <c r="A231" s="35"/>
      <c r="B231" s="35"/>
      <c r="C231" s="31" t="str">
        <f t="shared" si="12"/>
        <v/>
      </c>
      <c r="D231" s="7"/>
      <c r="E231" s="29"/>
      <c r="F231" s="7"/>
      <c r="G231" s="7"/>
      <c r="H231" s="17" t="str">
        <f>IF(G231="","",INDEX('terrain et tondeuses'!$B$8:$B$12,MATCH(G231,'terrain et tondeuses'!$A$8:$A$12,0)))</f>
        <v/>
      </c>
      <c r="I231" s="20" t="str">
        <f>IF(D231="en large",'terrain et tondeuses'!$B$3*$F231,IF(D231="en long",'terrain et tondeuses'!$B$4*$F231,""))</f>
        <v/>
      </c>
      <c r="J231" s="25" t="str">
        <f t="shared" si="13"/>
        <v/>
      </c>
      <c r="K231" s="26" t="str">
        <f t="shared" si="14"/>
        <v/>
      </c>
      <c r="L231" s="27" t="str">
        <f t="shared" si="15"/>
        <v/>
      </c>
      <c r="M231" s="15">
        <f>'terrain et tondeuses'!$B$29</f>
        <v>17</v>
      </c>
      <c r="N231" s="15">
        <f>'terrain et tondeuses'!$B$31-'terrain et tondeuses'!$B$29</f>
        <v>25</v>
      </c>
      <c r="O231" s="15">
        <v>90</v>
      </c>
    </row>
    <row r="232" spans="1:15" x14ac:dyDescent="0.45">
      <c r="A232" s="35"/>
      <c r="B232" s="35"/>
      <c r="C232" s="31" t="str">
        <f t="shared" si="12"/>
        <v/>
      </c>
      <c r="D232" s="7"/>
      <c r="E232" s="29"/>
      <c r="F232" s="7"/>
      <c r="G232" s="7"/>
      <c r="H232" s="17" t="str">
        <f>IF(G232="","",INDEX('terrain et tondeuses'!$B$8:$B$12,MATCH(G232,'terrain et tondeuses'!$A$8:$A$12,0)))</f>
        <v/>
      </c>
      <c r="I232" s="20" t="str">
        <f>IF(D232="en large",'terrain et tondeuses'!$B$3*$F232,IF(D232="en long",'terrain et tondeuses'!$B$4*$F232,""))</f>
        <v/>
      </c>
      <c r="J232" s="25" t="str">
        <f t="shared" si="13"/>
        <v/>
      </c>
      <c r="K232" s="26" t="str">
        <f t="shared" si="14"/>
        <v/>
      </c>
      <c r="L232" s="27" t="str">
        <f t="shared" si="15"/>
        <v/>
      </c>
      <c r="M232" s="15">
        <f>'terrain et tondeuses'!$B$29</f>
        <v>17</v>
      </c>
      <c r="N232" s="15">
        <f>'terrain et tondeuses'!$B$31-'terrain et tondeuses'!$B$29</f>
        <v>25</v>
      </c>
      <c r="O232" s="15">
        <v>90</v>
      </c>
    </row>
    <row r="233" spans="1:15" x14ac:dyDescent="0.45">
      <c r="A233" s="35"/>
      <c r="B233" s="35"/>
      <c r="C233" s="31" t="str">
        <f t="shared" si="12"/>
        <v/>
      </c>
      <c r="D233" s="7"/>
      <c r="E233" s="29"/>
      <c r="F233" s="7"/>
      <c r="G233" s="7"/>
      <c r="H233" s="17" t="str">
        <f>IF(G233="","",INDEX('terrain et tondeuses'!$B$8:$B$12,MATCH(G233,'terrain et tondeuses'!$A$8:$A$12,0)))</f>
        <v/>
      </c>
      <c r="I233" s="20" t="str">
        <f>IF(D233="en large",'terrain et tondeuses'!$B$3*$F233,IF(D233="en long",'terrain et tondeuses'!$B$4*$F233,""))</f>
        <v/>
      </c>
      <c r="J233" s="25" t="str">
        <f t="shared" si="13"/>
        <v/>
      </c>
      <c r="K233" s="26" t="str">
        <f t="shared" si="14"/>
        <v/>
      </c>
      <c r="L233" s="27" t="str">
        <f t="shared" si="15"/>
        <v/>
      </c>
      <c r="M233" s="15">
        <f>'terrain et tondeuses'!$B$29</f>
        <v>17</v>
      </c>
      <c r="N233" s="15">
        <f>'terrain et tondeuses'!$B$31-'terrain et tondeuses'!$B$29</f>
        <v>25</v>
      </c>
      <c r="O233" s="15">
        <v>90</v>
      </c>
    </row>
    <row r="234" spans="1:15" x14ac:dyDescent="0.45">
      <c r="A234" s="35"/>
      <c r="B234" s="35"/>
      <c r="C234" s="31" t="str">
        <f t="shared" si="12"/>
        <v/>
      </c>
      <c r="D234" s="7"/>
      <c r="E234" s="29"/>
      <c r="F234" s="7"/>
      <c r="G234" s="7"/>
      <c r="H234" s="17" t="str">
        <f>IF(G234="","",INDEX('terrain et tondeuses'!$B$8:$B$12,MATCH(G234,'terrain et tondeuses'!$A$8:$A$12,0)))</f>
        <v/>
      </c>
      <c r="I234" s="20" t="str">
        <f>IF(D234="en large",'terrain et tondeuses'!$B$3*$F234,IF(D234="en long",'terrain et tondeuses'!$B$4*$F234,""))</f>
        <v/>
      </c>
      <c r="J234" s="25" t="str">
        <f t="shared" si="13"/>
        <v/>
      </c>
      <c r="K234" s="26" t="str">
        <f t="shared" si="14"/>
        <v/>
      </c>
      <c r="L234" s="27" t="str">
        <f t="shared" si="15"/>
        <v/>
      </c>
      <c r="M234" s="15">
        <f>'terrain et tondeuses'!$B$29</f>
        <v>17</v>
      </c>
      <c r="N234" s="15">
        <f>'terrain et tondeuses'!$B$31-'terrain et tondeuses'!$B$29</f>
        <v>25</v>
      </c>
      <c r="O234" s="15">
        <v>90</v>
      </c>
    </row>
    <row r="235" spans="1:15" x14ac:dyDescent="0.45">
      <c r="A235" s="35"/>
      <c r="B235" s="35"/>
      <c r="C235" s="31" t="str">
        <f t="shared" si="12"/>
        <v/>
      </c>
      <c r="D235" s="7"/>
      <c r="E235" s="29"/>
      <c r="F235" s="7"/>
      <c r="G235" s="7"/>
      <c r="H235" s="17" t="str">
        <f>IF(G235="","",INDEX('terrain et tondeuses'!$B$8:$B$12,MATCH(G235,'terrain et tondeuses'!$A$8:$A$12,0)))</f>
        <v/>
      </c>
      <c r="I235" s="20" t="str">
        <f>IF(D235="en large",'terrain et tondeuses'!$B$3*$F235,IF(D235="en long",'terrain et tondeuses'!$B$4*$F235,""))</f>
        <v/>
      </c>
      <c r="J235" s="25" t="str">
        <f t="shared" si="13"/>
        <v/>
      </c>
      <c r="K235" s="26" t="str">
        <f t="shared" si="14"/>
        <v/>
      </c>
      <c r="L235" s="27" t="str">
        <f t="shared" si="15"/>
        <v/>
      </c>
      <c r="M235" s="15">
        <f>'terrain et tondeuses'!$B$29</f>
        <v>17</v>
      </c>
      <c r="N235" s="15">
        <f>'terrain et tondeuses'!$B$31-'terrain et tondeuses'!$B$29</f>
        <v>25</v>
      </c>
      <c r="O235" s="15">
        <v>90</v>
      </c>
    </row>
    <row r="236" spans="1:15" x14ac:dyDescent="0.45">
      <c r="A236" s="35"/>
      <c r="B236" s="35"/>
      <c r="C236" s="31" t="str">
        <f t="shared" si="12"/>
        <v/>
      </c>
      <c r="D236" s="7"/>
      <c r="E236" s="29"/>
      <c r="F236" s="7"/>
      <c r="G236" s="7"/>
      <c r="H236" s="17" t="str">
        <f>IF(G236="","",INDEX('terrain et tondeuses'!$B$8:$B$12,MATCH(G236,'terrain et tondeuses'!$A$8:$A$12,0)))</f>
        <v/>
      </c>
      <c r="I236" s="20" t="str">
        <f>IF(D236="en large",'terrain et tondeuses'!$B$3*$F236,IF(D236="en long",'terrain et tondeuses'!$B$4*$F236,""))</f>
        <v/>
      </c>
      <c r="J236" s="25" t="str">
        <f t="shared" si="13"/>
        <v/>
      </c>
      <c r="K236" s="26" t="str">
        <f t="shared" si="14"/>
        <v/>
      </c>
      <c r="L236" s="27" t="str">
        <f t="shared" si="15"/>
        <v/>
      </c>
      <c r="M236" s="15">
        <f>'terrain et tondeuses'!$B$29</f>
        <v>17</v>
      </c>
      <c r="N236" s="15">
        <f>'terrain et tondeuses'!$B$31-'terrain et tondeuses'!$B$29</f>
        <v>25</v>
      </c>
      <c r="O236" s="15">
        <v>90</v>
      </c>
    </row>
    <row r="237" spans="1:15" x14ac:dyDescent="0.45">
      <c r="A237" s="35"/>
      <c r="B237" s="35"/>
      <c r="C237" s="31" t="str">
        <f t="shared" si="12"/>
        <v/>
      </c>
      <c r="D237" s="7"/>
      <c r="E237" s="29"/>
      <c r="F237" s="7"/>
      <c r="G237" s="7"/>
      <c r="H237" s="17" t="str">
        <f>IF(G237="","",INDEX('terrain et tondeuses'!$B$8:$B$12,MATCH(G237,'terrain et tondeuses'!$A$8:$A$12,0)))</f>
        <v/>
      </c>
      <c r="I237" s="20" t="str">
        <f>IF(D237="en large",'terrain et tondeuses'!$B$3*$F237,IF(D237="en long",'terrain et tondeuses'!$B$4*$F237,""))</f>
        <v/>
      </c>
      <c r="J237" s="25" t="str">
        <f t="shared" si="13"/>
        <v/>
      </c>
      <c r="K237" s="26" t="str">
        <f t="shared" si="14"/>
        <v/>
      </c>
      <c r="L237" s="27" t="str">
        <f t="shared" si="15"/>
        <v/>
      </c>
      <c r="M237" s="15">
        <f>'terrain et tondeuses'!$B$29</f>
        <v>17</v>
      </c>
      <c r="N237" s="15">
        <f>'terrain et tondeuses'!$B$31-'terrain et tondeuses'!$B$29</f>
        <v>25</v>
      </c>
      <c r="O237" s="15">
        <v>90</v>
      </c>
    </row>
    <row r="238" spans="1:15" x14ac:dyDescent="0.45">
      <c r="A238" s="35"/>
      <c r="B238" s="35"/>
      <c r="C238" s="31" t="str">
        <f t="shared" si="12"/>
        <v/>
      </c>
      <c r="D238" s="7"/>
      <c r="E238" s="29"/>
      <c r="F238" s="7"/>
      <c r="G238" s="7"/>
      <c r="H238" s="17" t="str">
        <f>IF(G238="","",INDEX('terrain et tondeuses'!$B$8:$B$12,MATCH(G238,'terrain et tondeuses'!$A$8:$A$12,0)))</f>
        <v/>
      </c>
      <c r="I238" s="20" t="str">
        <f>IF(D238="en large",'terrain et tondeuses'!$B$3*$F238,IF(D238="en long",'terrain et tondeuses'!$B$4*$F238,""))</f>
        <v/>
      </c>
      <c r="J238" s="25" t="str">
        <f t="shared" si="13"/>
        <v/>
      </c>
      <c r="K238" s="26" t="str">
        <f t="shared" si="14"/>
        <v/>
      </c>
      <c r="L238" s="27" t="str">
        <f t="shared" si="15"/>
        <v/>
      </c>
      <c r="M238" s="15">
        <f>'terrain et tondeuses'!$B$29</f>
        <v>17</v>
      </c>
      <c r="N238" s="15">
        <f>'terrain et tondeuses'!$B$31-'terrain et tondeuses'!$B$29</f>
        <v>25</v>
      </c>
      <c r="O238" s="15">
        <v>90</v>
      </c>
    </row>
    <row r="239" spans="1:15" x14ac:dyDescent="0.45">
      <c r="A239" s="35"/>
      <c r="B239" s="35"/>
      <c r="C239" s="31" t="str">
        <f t="shared" si="12"/>
        <v/>
      </c>
      <c r="D239" s="7"/>
      <c r="E239" s="29"/>
      <c r="F239" s="7"/>
      <c r="G239" s="7"/>
      <c r="H239" s="17" t="str">
        <f>IF(G239="","",INDEX('terrain et tondeuses'!$B$8:$B$12,MATCH(G239,'terrain et tondeuses'!$A$8:$A$12,0)))</f>
        <v/>
      </c>
      <c r="I239" s="20" t="str">
        <f>IF(D239="en large",'terrain et tondeuses'!$B$3*$F239,IF(D239="en long",'terrain et tondeuses'!$B$4*$F239,""))</f>
        <v/>
      </c>
      <c r="J239" s="25" t="str">
        <f t="shared" si="13"/>
        <v/>
      </c>
      <c r="K239" s="26" t="str">
        <f t="shared" si="14"/>
        <v/>
      </c>
      <c r="L239" s="27" t="str">
        <f t="shared" si="15"/>
        <v/>
      </c>
      <c r="M239" s="15">
        <f>'terrain et tondeuses'!$B$29</f>
        <v>17</v>
      </c>
      <c r="N239" s="15">
        <f>'terrain et tondeuses'!$B$31-'terrain et tondeuses'!$B$29</f>
        <v>25</v>
      </c>
      <c r="O239" s="15">
        <v>90</v>
      </c>
    </row>
    <row r="240" spans="1:15" x14ac:dyDescent="0.45">
      <c r="A240" s="35"/>
      <c r="B240" s="35"/>
      <c r="C240" s="31" t="str">
        <f t="shared" si="12"/>
        <v/>
      </c>
      <c r="D240" s="7"/>
      <c r="E240" s="29"/>
      <c r="F240" s="7"/>
      <c r="G240" s="7"/>
      <c r="H240" s="17" t="str">
        <f>IF(G240="","",INDEX('terrain et tondeuses'!$B$8:$B$12,MATCH(G240,'terrain et tondeuses'!$A$8:$A$12,0)))</f>
        <v/>
      </c>
      <c r="I240" s="20" t="str">
        <f>IF(D240="en large",'terrain et tondeuses'!$B$3*$F240,IF(D240="en long",'terrain et tondeuses'!$B$4*$F240,""))</f>
        <v/>
      </c>
      <c r="J240" s="25" t="str">
        <f t="shared" si="13"/>
        <v/>
      </c>
      <c r="K240" s="26" t="str">
        <f t="shared" si="14"/>
        <v/>
      </c>
      <c r="L240" s="27" t="str">
        <f t="shared" si="15"/>
        <v/>
      </c>
      <c r="M240" s="15">
        <f>'terrain et tondeuses'!$B$29</f>
        <v>17</v>
      </c>
      <c r="N240" s="15">
        <f>'terrain et tondeuses'!$B$31-'terrain et tondeuses'!$B$29</f>
        <v>25</v>
      </c>
      <c r="O240" s="15">
        <v>90</v>
      </c>
    </row>
    <row r="241" spans="1:15" x14ac:dyDescent="0.45">
      <c r="A241" s="35"/>
      <c r="B241" s="35"/>
      <c r="C241" s="31" t="str">
        <f t="shared" si="12"/>
        <v/>
      </c>
      <c r="D241" s="7"/>
      <c r="E241" s="29"/>
      <c r="F241" s="7"/>
      <c r="G241" s="7"/>
      <c r="H241" s="17" t="str">
        <f>IF(G241="","",INDEX('terrain et tondeuses'!$B$8:$B$12,MATCH(G241,'terrain et tondeuses'!$A$8:$A$12,0)))</f>
        <v/>
      </c>
      <c r="I241" s="20" t="str">
        <f>IF(D241="en large",'terrain et tondeuses'!$B$3*$F241,IF(D241="en long",'terrain et tondeuses'!$B$4*$F241,""))</f>
        <v/>
      </c>
      <c r="J241" s="25" t="str">
        <f t="shared" si="13"/>
        <v/>
      </c>
      <c r="K241" s="26" t="str">
        <f t="shared" si="14"/>
        <v/>
      </c>
      <c r="L241" s="27" t="str">
        <f t="shared" si="15"/>
        <v/>
      </c>
      <c r="M241" s="15">
        <f>'terrain et tondeuses'!$B$29</f>
        <v>17</v>
      </c>
      <c r="N241" s="15">
        <f>'terrain et tondeuses'!$B$31-'terrain et tondeuses'!$B$29</f>
        <v>25</v>
      </c>
      <c r="O241" s="15">
        <v>90</v>
      </c>
    </row>
    <row r="242" spans="1:15" x14ac:dyDescent="0.45">
      <c r="A242" s="35"/>
      <c r="B242" s="35"/>
      <c r="C242" s="31" t="str">
        <f t="shared" si="12"/>
        <v/>
      </c>
      <c r="D242" s="7"/>
      <c r="E242" s="29"/>
      <c r="F242" s="7"/>
      <c r="G242" s="7"/>
      <c r="H242" s="17" t="str">
        <f>IF(G242="","",INDEX('terrain et tondeuses'!$B$8:$B$12,MATCH(G242,'terrain et tondeuses'!$A$8:$A$12,0)))</f>
        <v/>
      </c>
      <c r="I242" s="20" t="str">
        <f>IF(D242="en large",'terrain et tondeuses'!$B$3*$F242,IF(D242="en long",'terrain et tondeuses'!$B$4*$F242,""))</f>
        <v/>
      </c>
      <c r="J242" s="25" t="str">
        <f t="shared" si="13"/>
        <v/>
      </c>
      <c r="K242" s="26" t="str">
        <f t="shared" si="14"/>
        <v/>
      </c>
      <c r="L242" s="27" t="str">
        <f t="shared" si="15"/>
        <v/>
      </c>
      <c r="M242" s="15">
        <f>'terrain et tondeuses'!$B$29</f>
        <v>17</v>
      </c>
      <c r="N242" s="15">
        <f>'terrain et tondeuses'!$B$31-'terrain et tondeuses'!$B$29</f>
        <v>25</v>
      </c>
      <c r="O242" s="15">
        <v>90</v>
      </c>
    </row>
    <row r="243" spans="1:15" x14ac:dyDescent="0.45">
      <c r="A243" s="35"/>
      <c r="B243" s="35"/>
      <c r="C243" s="31" t="str">
        <f t="shared" si="12"/>
        <v/>
      </c>
      <c r="D243" s="7"/>
      <c r="E243" s="29"/>
      <c r="F243" s="7"/>
      <c r="G243" s="7"/>
      <c r="H243" s="17" t="str">
        <f>IF(G243="","",INDEX('terrain et tondeuses'!$B$8:$B$12,MATCH(G243,'terrain et tondeuses'!$A$8:$A$12,0)))</f>
        <v/>
      </c>
      <c r="I243" s="20" t="str">
        <f>IF(D243="en large",'terrain et tondeuses'!$B$3*$F243,IF(D243="en long",'terrain et tondeuses'!$B$4*$F243,""))</f>
        <v/>
      </c>
      <c r="J243" s="25" t="str">
        <f t="shared" si="13"/>
        <v/>
      </c>
      <c r="K243" s="26" t="str">
        <f t="shared" si="14"/>
        <v/>
      </c>
      <c r="L243" s="27" t="str">
        <f t="shared" si="15"/>
        <v/>
      </c>
      <c r="M243" s="15">
        <f>'terrain et tondeuses'!$B$29</f>
        <v>17</v>
      </c>
      <c r="N243" s="15">
        <f>'terrain et tondeuses'!$B$31-'terrain et tondeuses'!$B$29</f>
        <v>25</v>
      </c>
      <c r="O243" s="15">
        <v>90</v>
      </c>
    </row>
    <row r="244" spans="1:15" x14ac:dyDescent="0.45">
      <c r="A244" s="35"/>
      <c r="B244" s="35"/>
      <c r="C244" s="31" t="str">
        <f t="shared" si="12"/>
        <v/>
      </c>
      <c r="D244" s="7"/>
      <c r="E244" s="29"/>
      <c r="F244" s="7"/>
      <c r="G244" s="7"/>
      <c r="H244" s="17" t="str">
        <f>IF(G244="","",INDEX('terrain et tondeuses'!$B$8:$B$12,MATCH(G244,'terrain et tondeuses'!$A$8:$A$12,0)))</f>
        <v/>
      </c>
      <c r="I244" s="20" t="str">
        <f>IF(D244="en large",'terrain et tondeuses'!$B$3*$F244,IF(D244="en long",'terrain et tondeuses'!$B$4*$F244,""))</f>
        <v/>
      </c>
      <c r="J244" s="25" t="str">
        <f t="shared" si="13"/>
        <v/>
      </c>
      <c r="K244" s="26" t="str">
        <f t="shared" si="14"/>
        <v/>
      </c>
      <c r="L244" s="27" t="str">
        <f t="shared" si="15"/>
        <v/>
      </c>
      <c r="M244" s="15">
        <f>'terrain et tondeuses'!$B$29</f>
        <v>17</v>
      </c>
      <c r="N244" s="15">
        <f>'terrain et tondeuses'!$B$31-'terrain et tondeuses'!$B$29</f>
        <v>25</v>
      </c>
      <c r="O244" s="15">
        <v>90</v>
      </c>
    </row>
    <row r="245" spans="1:15" x14ac:dyDescent="0.45">
      <c r="A245" s="35"/>
      <c r="B245" s="35"/>
      <c r="C245" s="31" t="str">
        <f t="shared" si="12"/>
        <v/>
      </c>
      <c r="D245" s="7"/>
      <c r="E245" s="29"/>
      <c r="F245" s="7"/>
      <c r="G245" s="7"/>
      <c r="H245" s="17" t="str">
        <f>IF(G245="","",INDEX('terrain et tondeuses'!$B$8:$B$12,MATCH(G245,'terrain et tondeuses'!$A$8:$A$12,0)))</f>
        <v/>
      </c>
      <c r="I245" s="20" t="str">
        <f>IF(D245="en large",'terrain et tondeuses'!$B$3*$F245,IF(D245="en long",'terrain et tondeuses'!$B$4*$F245,""))</f>
        <v/>
      </c>
      <c r="J245" s="25" t="str">
        <f t="shared" si="13"/>
        <v/>
      </c>
      <c r="K245" s="26" t="str">
        <f t="shared" si="14"/>
        <v/>
      </c>
      <c r="L245" s="27" t="str">
        <f t="shared" si="15"/>
        <v/>
      </c>
      <c r="M245" s="15">
        <f>'terrain et tondeuses'!$B$29</f>
        <v>17</v>
      </c>
      <c r="N245" s="15">
        <f>'terrain et tondeuses'!$B$31-'terrain et tondeuses'!$B$29</f>
        <v>25</v>
      </c>
      <c r="O245" s="15">
        <v>90</v>
      </c>
    </row>
    <row r="246" spans="1:15" x14ac:dyDescent="0.45">
      <c r="A246" s="35"/>
      <c r="B246" s="35"/>
      <c r="C246" s="31" t="str">
        <f t="shared" si="12"/>
        <v/>
      </c>
      <c r="D246" s="7"/>
      <c r="E246" s="29"/>
      <c r="F246" s="7"/>
      <c r="G246" s="7"/>
      <c r="H246" s="17" t="str">
        <f>IF(G246="","",INDEX('terrain et tondeuses'!$B$8:$B$12,MATCH(G246,'terrain et tondeuses'!$A$8:$A$12,0)))</f>
        <v/>
      </c>
      <c r="I246" s="20" t="str">
        <f>IF(D246="en large",'terrain et tondeuses'!$B$3*$F246,IF(D246="en long",'terrain et tondeuses'!$B$4*$F246,""))</f>
        <v/>
      </c>
      <c r="J246" s="25" t="str">
        <f t="shared" si="13"/>
        <v/>
      </c>
      <c r="K246" s="26" t="str">
        <f t="shared" si="14"/>
        <v/>
      </c>
      <c r="L246" s="27" t="str">
        <f t="shared" si="15"/>
        <v/>
      </c>
      <c r="M246" s="15">
        <f>'terrain et tondeuses'!$B$29</f>
        <v>17</v>
      </c>
      <c r="N246" s="15">
        <f>'terrain et tondeuses'!$B$31-'terrain et tondeuses'!$B$29</f>
        <v>25</v>
      </c>
      <c r="O246" s="15">
        <v>90</v>
      </c>
    </row>
    <row r="247" spans="1:15" x14ac:dyDescent="0.45">
      <c r="A247" s="35"/>
      <c r="B247" s="35"/>
      <c r="C247" s="31" t="str">
        <f t="shared" si="12"/>
        <v/>
      </c>
      <c r="D247" s="7"/>
      <c r="E247" s="29"/>
      <c r="F247" s="7"/>
      <c r="G247" s="7"/>
      <c r="H247" s="17" t="str">
        <f>IF(G247="","",INDEX('terrain et tondeuses'!$B$8:$B$12,MATCH(G247,'terrain et tondeuses'!$A$8:$A$12,0)))</f>
        <v/>
      </c>
      <c r="I247" s="20" t="str">
        <f>IF(D247="en large",'terrain et tondeuses'!$B$3*$F247,IF(D247="en long",'terrain et tondeuses'!$B$4*$F247,""))</f>
        <v/>
      </c>
      <c r="J247" s="25" t="str">
        <f t="shared" si="13"/>
        <v/>
      </c>
      <c r="K247" s="26" t="str">
        <f t="shared" si="14"/>
        <v/>
      </c>
      <c r="L247" s="27" t="str">
        <f t="shared" si="15"/>
        <v/>
      </c>
      <c r="M247" s="15">
        <f>'terrain et tondeuses'!$B$29</f>
        <v>17</v>
      </c>
      <c r="N247" s="15">
        <f>'terrain et tondeuses'!$B$31-'terrain et tondeuses'!$B$29</f>
        <v>25</v>
      </c>
      <c r="O247" s="15">
        <v>90</v>
      </c>
    </row>
    <row r="248" spans="1:15" x14ac:dyDescent="0.45">
      <c r="A248" s="35"/>
      <c r="B248" s="35"/>
      <c r="C248" s="31" t="str">
        <f t="shared" si="12"/>
        <v/>
      </c>
      <c r="D248" s="7"/>
      <c r="E248" s="29"/>
      <c r="F248" s="7"/>
      <c r="G248" s="7"/>
      <c r="H248" s="17" t="str">
        <f>IF(G248="","",INDEX('terrain et tondeuses'!$B$8:$B$12,MATCH(G248,'terrain et tondeuses'!$A$8:$A$12,0)))</f>
        <v/>
      </c>
      <c r="I248" s="20" t="str">
        <f>IF(D248="en large",'terrain et tondeuses'!$B$3*$F248,IF(D248="en long",'terrain et tondeuses'!$B$4*$F248,""))</f>
        <v/>
      </c>
      <c r="J248" s="25" t="str">
        <f t="shared" si="13"/>
        <v/>
      </c>
      <c r="K248" s="26" t="str">
        <f t="shared" si="14"/>
        <v/>
      </c>
      <c r="L248" s="27" t="str">
        <f t="shared" si="15"/>
        <v/>
      </c>
      <c r="M248" s="15">
        <f>'terrain et tondeuses'!$B$29</f>
        <v>17</v>
      </c>
      <c r="N248" s="15">
        <f>'terrain et tondeuses'!$B$31-'terrain et tondeuses'!$B$29</f>
        <v>25</v>
      </c>
      <c r="O248" s="15">
        <v>90</v>
      </c>
    </row>
    <row r="249" spans="1:15" x14ac:dyDescent="0.45">
      <c r="A249" s="35"/>
      <c r="B249" s="35"/>
      <c r="C249" s="31" t="str">
        <f t="shared" si="12"/>
        <v/>
      </c>
      <c r="D249" s="7"/>
      <c r="E249" s="29"/>
      <c r="F249" s="7"/>
      <c r="G249" s="7"/>
      <c r="H249" s="17" t="str">
        <f>IF(G249="","",INDEX('terrain et tondeuses'!$B$8:$B$12,MATCH(G249,'terrain et tondeuses'!$A$8:$A$12,0)))</f>
        <v/>
      </c>
      <c r="I249" s="20" t="str">
        <f>IF(D249="en large",'terrain et tondeuses'!$B$3*$F249,IF(D249="en long",'terrain et tondeuses'!$B$4*$F249,""))</f>
        <v/>
      </c>
      <c r="J249" s="25" t="str">
        <f t="shared" si="13"/>
        <v/>
      </c>
      <c r="K249" s="26" t="str">
        <f t="shared" si="14"/>
        <v/>
      </c>
      <c r="L249" s="27" t="str">
        <f t="shared" si="15"/>
        <v/>
      </c>
      <c r="M249" s="15">
        <f>'terrain et tondeuses'!$B$29</f>
        <v>17</v>
      </c>
      <c r="N249" s="15">
        <f>'terrain et tondeuses'!$B$31-'terrain et tondeuses'!$B$29</f>
        <v>25</v>
      </c>
      <c r="O249" s="15">
        <v>90</v>
      </c>
    </row>
    <row r="250" spans="1:15" x14ac:dyDescent="0.45">
      <c r="A250" s="35"/>
      <c r="B250" s="35"/>
      <c r="C250" s="31" t="str">
        <f t="shared" si="12"/>
        <v/>
      </c>
      <c r="D250" s="7"/>
      <c r="E250" s="29"/>
      <c r="F250" s="7"/>
      <c r="G250" s="7"/>
      <c r="H250" s="17" t="str">
        <f>IF(G250="","",INDEX('terrain et tondeuses'!$B$8:$B$12,MATCH(G250,'terrain et tondeuses'!$A$8:$A$12,0)))</f>
        <v/>
      </c>
      <c r="I250" s="20" t="str">
        <f>IF(D250="en large",'terrain et tondeuses'!$B$3*$F250,IF(D250="en long",'terrain et tondeuses'!$B$4*$F250,""))</f>
        <v/>
      </c>
      <c r="J250" s="25" t="str">
        <f t="shared" si="13"/>
        <v/>
      </c>
      <c r="K250" s="26" t="str">
        <f t="shared" si="14"/>
        <v/>
      </c>
      <c r="L250" s="27" t="str">
        <f t="shared" si="15"/>
        <v/>
      </c>
      <c r="M250" s="15">
        <f>'terrain et tondeuses'!$B$29</f>
        <v>17</v>
      </c>
      <c r="N250" s="15">
        <f>'terrain et tondeuses'!$B$31-'terrain et tondeuses'!$B$29</f>
        <v>25</v>
      </c>
      <c r="O250" s="15">
        <v>90</v>
      </c>
    </row>
    <row r="251" spans="1:15" x14ac:dyDescent="0.45">
      <c r="A251" s="35"/>
      <c r="B251" s="35"/>
      <c r="C251" s="31" t="str">
        <f t="shared" si="12"/>
        <v/>
      </c>
      <c r="D251" s="7"/>
      <c r="E251" s="29"/>
      <c r="F251" s="7"/>
      <c r="G251" s="7"/>
      <c r="H251" s="17" t="str">
        <f>IF(G251="","",INDEX('terrain et tondeuses'!$B$8:$B$12,MATCH(G251,'terrain et tondeuses'!$A$8:$A$12,0)))</f>
        <v/>
      </c>
      <c r="I251" s="20" t="str">
        <f>IF(D251="en large",'terrain et tondeuses'!$B$3*$F251,IF(D251="en long",'terrain et tondeuses'!$B$4*$F251,""))</f>
        <v/>
      </c>
      <c r="J251" s="25" t="str">
        <f t="shared" si="13"/>
        <v/>
      </c>
      <c r="K251" s="26" t="str">
        <f t="shared" si="14"/>
        <v/>
      </c>
      <c r="L251" s="27" t="str">
        <f t="shared" si="15"/>
        <v/>
      </c>
      <c r="M251" s="15">
        <f>'terrain et tondeuses'!$B$29</f>
        <v>17</v>
      </c>
      <c r="N251" s="15">
        <f>'terrain et tondeuses'!$B$31-'terrain et tondeuses'!$B$29</f>
        <v>25</v>
      </c>
      <c r="O251" s="15">
        <v>90</v>
      </c>
    </row>
    <row r="252" spans="1:15" x14ac:dyDescent="0.45">
      <c r="A252" s="35"/>
      <c r="B252" s="35"/>
      <c r="C252" s="31" t="str">
        <f t="shared" si="12"/>
        <v/>
      </c>
      <c r="D252" s="7"/>
      <c r="E252" s="29"/>
      <c r="F252" s="7"/>
      <c r="G252" s="7"/>
      <c r="H252" s="17" t="str">
        <f>IF(G252="","",INDEX('terrain et tondeuses'!$B$8:$B$12,MATCH(G252,'terrain et tondeuses'!$A$8:$A$12,0)))</f>
        <v/>
      </c>
      <c r="I252" s="20" t="str">
        <f>IF(D252="en large",'terrain et tondeuses'!$B$3*$F252,IF(D252="en long",'terrain et tondeuses'!$B$4*$F252,""))</f>
        <v/>
      </c>
      <c r="J252" s="25" t="str">
        <f t="shared" si="13"/>
        <v/>
      </c>
      <c r="K252" s="26" t="str">
        <f t="shared" si="14"/>
        <v/>
      </c>
      <c r="L252" s="27" t="str">
        <f t="shared" si="15"/>
        <v/>
      </c>
      <c r="M252" s="15">
        <f>'terrain et tondeuses'!$B$29</f>
        <v>17</v>
      </c>
      <c r="N252" s="15">
        <f>'terrain et tondeuses'!$B$31-'terrain et tondeuses'!$B$29</f>
        <v>25</v>
      </c>
      <c r="O252" s="15">
        <v>90</v>
      </c>
    </row>
    <row r="253" spans="1:15" x14ac:dyDescent="0.45">
      <c r="A253" s="35"/>
      <c r="B253" s="35"/>
      <c r="C253" s="31" t="str">
        <f t="shared" si="12"/>
        <v/>
      </c>
      <c r="D253" s="7"/>
      <c r="E253" s="29"/>
      <c r="F253" s="7"/>
      <c r="G253" s="7"/>
      <c r="H253" s="17" t="str">
        <f>IF(G253="","",INDEX('terrain et tondeuses'!$B$8:$B$12,MATCH(G253,'terrain et tondeuses'!$A$8:$A$12,0)))</f>
        <v/>
      </c>
      <c r="I253" s="20" t="str">
        <f>IF(D253="en large",'terrain et tondeuses'!$B$3*$F253,IF(D253="en long",'terrain et tondeuses'!$B$4*$F253,""))</f>
        <v/>
      </c>
      <c r="J253" s="25" t="str">
        <f t="shared" si="13"/>
        <v/>
      </c>
      <c r="K253" s="26" t="str">
        <f t="shared" si="14"/>
        <v/>
      </c>
      <c r="L253" s="27" t="str">
        <f t="shared" si="15"/>
        <v/>
      </c>
      <c r="M253" s="15">
        <f>'terrain et tondeuses'!$B$29</f>
        <v>17</v>
      </c>
      <c r="N253" s="15">
        <f>'terrain et tondeuses'!$B$31-'terrain et tondeuses'!$B$29</f>
        <v>25</v>
      </c>
      <c r="O253" s="15">
        <v>90</v>
      </c>
    </row>
    <row r="254" spans="1:15" x14ac:dyDescent="0.45">
      <c r="A254" s="35"/>
      <c r="B254" s="35"/>
      <c r="C254" s="31" t="str">
        <f t="shared" si="12"/>
        <v/>
      </c>
      <c r="D254" s="7"/>
      <c r="E254" s="29"/>
      <c r="F254" s="7"/>
      <c r="G254" s="7"/>
      <c r="H254" s="17" t="str">
        <f>IF(G254="","",INDEX('terrain et tondeuses'!$B$8:$B$12,MATCH(G254,'terrain et tondeuses'!$A$8:$A$12,0)))</f>
        <v/>
      </c>
      <c r="I254" s="20" t="str">
        <f>IF(D254="en large",'terrain et tondeuses'!$B$3*$F254,IF(D254="en long",'terrain et tondeuses'!$B$4*$F254,""))</f>
        <v/>
      </c>
      <c r="J254" s="25" t="str">
        <f t="shared" si="13"/>
        <v/>
      </c>
      <c r="K254" s="26" t="str">
        <f t="shared" si="14"/>
        <v/>
      </c>
      <c r="L254" s="27" t="str">
        <f t="shared" si="15"/>
        <v/>
      </c>
      <c r="M254" s="15">
        <f>'terrain et tondeuses'!$B$29</f>
        <v>17</v>
      </c>
      <c r="N254" s="15">
        <f>'terrain et tondeuses'!$B$31-'terrain et tondeuses'!$B$29</f>
        <v>25</v>
      </c>
      <c r="O254" s="15">
        <v>90</v>
      </c>
    </row>
    <row r="255" spans="1:15" x14ac:dyDescent="0.45">
      <c r="A255" s="35"/>
      <c r="B255" s="35"/>
      <c r="C255" s="31" t="str">
        <f t="shared" si="12"/>
        <v/>
      </c>
      <c r="D255" s="7"/>
      <c r="E255" s="29"/>
      <c r="F255" s="7"/>
      <c r="G255" s="7"/>
      <c r="H255" s="17" t="str">
        <f>IF(G255="","",INDEX('terrain et tondeuses'!$B$8:$B$12,MATCH(G255,'terrain et tondeuses'!$A$8:$A$12,0)))</f>
        <v/>
      </c>
      <c r="I255" s="20" t="str">
        <f>IF(D255="en large",'terrain et tondeuses'!$B$3*$F255,IF(D255="en long",'terrain et tondeuses'!$B$4*$F255,""))</f>
        <v/>
      </c>
      <c r="J255" s="25" t="str">
        <f t="shared" si="13"/>
        <v/>
      </c>
      <c r="K255" s="26" t="str">
        <f t="shared" si="14"/>
        <v/>
      </c>
      <c r="L255" s="27" t="str">
        <f t="shared" si="15"/>
        <v/>
      </c>
      <c r="M255" s="15">
        <f>'terrain et tondeuses'!$B$29</f>
        <v>17</v>
      </c>
      <c r="N255" s="15">
        <f>'terrain et tondeuses'!$B$31-'terrain et tondeuses'!$B$29</f>
        <v>25</v>
      </c>
      <c r="O255" s="15">
        <v>90</v>
      </c>
    </row>
    <row r="256" spans="1:15" x14ac:dyDescent="0.45">
      <c r="A256" s="35"/>
      <c r="B256" s="35"/>
      <c r="C256" s="31" t="str">
        <f t="shared" si="12"/>
        <v/>
      </c>
      <c r="D256" s="7"/>
      <c r="E256" s="29"/>
      <c r="F256" s="7"/>
      <c r="G256" s="7"/>
      <c r="H256" s="17" t="str">
        <f>IF(G256="","",INDEX('terrain et tondeuses'!$B$8:$B$12,MATCH(G256,'terrain et tondeuses'!$A$8:$A$12,0)))</f>
        <v/>
      </c>
      <c r="I256" s="20" t="str">
        <f>IF(D256="en large",'terrain et tondeuses'!$B$3*$F256,IF(D256="en long",'terrain et tondeuses'!$B$4*$F256,""))</f>
        <v/>
      </c>
      <c r="J256" s="25" t="str">
        <f t="shared" si="13"/>
        <v/>
      </c>
      <c r="K256" s="26" t="str">
        <f t="shared" si="14"/>
        <v/>
      </c>
      <c r="L256" s="27" t="str">
        <f t="shared" si="15"/>
        <v/>
      </c>
      <c r="M256" s="15">
        <f>'terrain et tondeuses'!$B$29</f>
        <v>17</v>
      </c>
      <c r="N256" s="15">
        <f>'terrain et tondeuses'!$B$31-'terrain et tondeuses'!$B$29</f>
        <v>25</v>
      </c>
      <c r="O256" s="15">
        <v>90</v>
      </c>
    </row>
    <row r="257" spans="1:15" x14ac:dyDescent="0.45">
      <c r="A257" s="35"/>
      <c r="B257" s="35"/>
      <c r="C257" s="31" t="str">
        <f t="shared" si="12"/>
        <v/>
      </c>
      <c r="D257" s="7"/>
      <c r="E257" s="29"/>
      <c r="F257" s="7"/>
      <c r="G257" s="7"/>
      <c r="H257" s="17" t="str">
        <f>IF(G257="","",INDEX('terrain et tondeuses'!$B$8:$B$12,MATCH(G257,'terrain et tondeuses'!$A$8:$A$12,0)))</f>
        <v/>
      </c>
      <c r="I257" s="20" t="str">
        <f>IF(D257="en large",'terrain et tondeuses'!$B$3*$F257,IF(D257="en long",'terrain et tondeuses'!$B$4*$F257,""))</f>
        <v/>
      </c>
      <c r="J257" s="25" t="str">
        <f t="shared" si="13"/>
        <v/>
      </c>
      <c r="K257" s="26" t="str">
        <f t="shared" si="14"/>
        <v/>
      </c>
      <c r="L257" s="27" t="str">
        <f t="shared" si="15"/>
        <v/>
      </c>
      <c r="M257" s="15">
        <f>'terrain et tondeuses'!$B$29</f>
        <v>17</v>
      </c>
      <c r="N257" s="15">
        <f>'terrain et tondeuses'!$B$31-'terrain et tondeuses'!$B$29</f>
        <v>25</v>
      </c>
      <c r="O257" s="15">
        <v>90</v>
      </c>
    </row>
    <row r="258" spans="1:15" x14ac:dyDescent="0.45">
      <c r="A258" s="35"/>
      <c r="B258" s="35"/>
      <c r="C258" s="31" t="str">
        <f t="shared" si="12"/>
        <v/>
      </c>
      <c r="D258" s="7"/>
      <c r="E258" s="29"/>
      <c r="F258" s="7"/>
      <c r="G258" s="7"/>
      <c r="H258" s="17" t="str">
        <f>IF(G258="","",INDEX('terrain et tondeuses'!$B$8:$B$12,MATCH(G258,'terrain et tondeuses'!$A$8:$A$12,0)))</f>
        <v/>
      </c>
      <c r="I258" s="20" t="str">
        <f>IF(D258="en large",'terrain et tondeuses'!$B$3*$F258,IF(D258="en long",'terrain et tondeuses'!$B$4*$F258,""))</f>
        <v/>
      </c>
      <c r="J258" s="25" t="str">
        <f t="shared" si="13"/>
        <v/>
      </c>
      <c r="K258" s="26" t="str">
        <f t="shared" si="14"/>
        <v/>
      </c>
      <c r="L258" s="27" t="str">
        <f t="shared" si="15"/>
        <v/>
      </c>
      <c r="M258" s="15">
        <f>'terrain et tondeuses'!$B$29</f>
        <v>17</v>
      </c>
      <c r="N258" s="15">
        <f>'terrain et tondeuses'!$B$31-'terrain et tondeuses'!$B$29</f>
        <v>25</v>
      </c>
      <c r="O258" s="15">
        <v>90</v>
      </c>
    </row>
    <row r="259" spans="1:15" x14ac:dyDescent="0.45">
      <c r="A259" s="35"/>
      <c r="B259" s="35"/>
      <c r="C259" s="31" t="str">
        <f t="shared" ref="C259:C322" si="16">IF(A259="","",A259-B259)</f>
        <v/>
      </c>
      <c r="D259" s="7"/>
      <c r="E259" s="29"/>
      <c r="F259" s="7"/>
      <c r="G259" s="7"/>
      <c r="H259" s="17" t="str">
        <f>IF(G259="","",INDEX('terrain et tondeuses'!$B$8:$B$12,MATCH(G259,'terrain et tondeuses'!$A$8:$A$12,0)))</f>
        <v/>
      </c>
      <c r="I259" s="20" t="str">
        <f>IF(D259="en large",'terrain et tondeuses'!$B$3*$F259,IF(D259="en long",'terrain et tondeuses'!$B$4*$F259,""))</f>
        <v/>
      </c>
      <c r="J259" s="25" t="str">
        <f t="shared" ref="J259:J322" si="17">IF(I259="","",E259/(H259/100*I259)*1000)</f>
        <v/>
      </c>
      <c r="K259" s="26" t="str">
        <f t="shared" ref="K259:K322" si="18">IF(J259="","",J259/C259)</f>
        <v/>
      </c>
      <c r="L259" s="27" t="str">
        <f t="shared" ref="L259:L322" si="19">IF(COUNTIFS(A:A, "&gt;=" &amp; A259 - 6, A:A, "&lt;=" &amp; A259) &gt;= 1,
   AVERAGEIFS(K:K, A:A, "&gt;=" &amp; A259 - 6, A:A, "&lt;=" &amp; A259),
   "")</f>
        <v/>
      </c>
      <c r="M259" s="15">
        <f>'terrain et tondeuses'!$B$29</f>
        <v>17</v>
      </c>
      <c r="N259" s="15">
        <f>'terrain et tondeuses'!$B$31-'terrain et tondeuses'!$B$29</f>
        <v>25</v>
      </c>
      <c r="O259" s="15">
        <v>90</v>
      </c>
    </row>
    <row r="260" spans="1:15" x14ac:dyDescent="0.45">
      <c r="A260" s="35"/>
      <c r="B260" s="35"/>
      <c r="C260" s="31" t="str">
        <f t="shared" si="16"/>
        <v/>
      </c>
      <c r="D260" s="7"/>
      <c r="E260" s="29"/>
      <c r="F260" s="7"/>
      <c r="G260" s="7"/>
      <c r="H260" s="17" t="str">
        <f>IF(G260="","",INDEX('terrain et tondeuses'!$B$8:$B$12,MATCH(G260,'terrain et tondeuses'!$A$8:$A$12,0)))</f>
        <v/>
      </c>
      <c r="I260" s="20" t="str">
        <f>IF(D260="en large",'terrain et tondeuses'!$B$3*$F260,IF(D260="en long",'terrain et tondeuses'!$B$4*$F260,""))</f>
        <v/>
      </c>
      <c r="J260" s="25" t="str">
        <f t="shared" si="17"/>
        <v/>
      </c>
      <c r="K260" s="26" t="str">
        <f t="shared" si="18"/>
        <v/>
      </c>
      <c r="L260" s="27" t="str">
        <f t="shared" si="19"/>
        <v/>
      </c>
      <c r="M260" s="15">
        <f>'terrain et tondeuses'!$B$29</f>
        <v>17</v>
      </c>
      <c r="N260" s="15">
        <f>'terrain et tondeuses'!$B$31-'terrain et tondeuses'!$B$29</f>
        <v>25</v>
      </c>
      <c r="O260" s="15">
        <v>90</v>
      </c>
    </row>
    <row r="261" spans="1:15" x14ac:dyDescent="0.45">
      <c r="A261" s="35"/>
      <c r="B261" s="35"/>
      <c r="C261" s="31" t="str">
        <f t="shared" si="16"/>
        <v/>
      </c>
      <c r="D261" s="7"/>
      <c r="E261" s="29"/>
      <c r="F261" s="7"/>
      <c r="G261" s="7"/>
      <c r="H261" s="17" t="str">
        <f>IF(G261="","",INDEX('terrain et tondeuses'!$B$8:$B$12,MATCH(G261,'terrain et tondeuses'!$A$8:$A$12,0)))</f>
        <v/>
      </c>
      <c r="I261" s="20" t="str">
        <f>IF(D261="en large",'terrain et tondeuses'!$B$3*$F261,IF(D261="en long",'terrain et tondeuses'!$B$4*$F261,""))</f>
        <v/>
      </c>
      <c r="J261" s="25" t="str">
        <f t="shared" si="17"/>
        <v/>
      </c>
      <c r="K261" s="26" t="str">
        <f t="shared" si="18"/>
        <v/>
      </c>
      <c r="L261" s="27" t="str">
        <f t="shared" si="19"/>
        <v/>
      </c>
      <c r="M261" s="15">
        <f>'terrain et tondeuses'!$B$29</f>
        <v>17</v>
      </c>
      <c r="N261" s="15">
        <f>'terrain et tondeuses'!$B$31-'terrain et tondeuses'!$B$29</f>
        <v>25</v>
      </c>
      <c r="O261" s="15">
        <v>90</v>
      </c>
    </row>
    <row r="262" spans="1:15" x14ac:dyDescent="0.45">
      <c r="A262" s="35"/>
      <c r="B262" s="35"/>
      <c r="C262" s="31" t="str">
        <f t="shared" si="16"/>
        <v/>
      </c>
      <c r="D262" s="7"/>
      <c r="E262" s="29"/>
      <c r="F262" s="7"/>
      <c r="G262" s="7"/>
      <c r="H262" s="17" t="str">
        <f>IF(G262="","",INDEX('terrain et tondeuses'!$B$8:$B$12,MATCH(G262,'terrain et tondeuses'!$A$8:$A$12,0)))</f>
        <v/>
      </c>
      <c r="I262" s="20" t="str">
        <f>IF(D262="en large",'terrain et tondeuses'!$B$3*$F262,IF(D262="en long",'terrain et tondeuses'!$B$4*$F262,""))</f>
        <v/>
      </c>
      <c r="J262" s="25" t="str">
        <f t="shared" si="17"/>
        <v/>
      </c>
      <c r="K262" s="26" t="str">
        <f t="shared" si="18"/>
        <v/>
      </c>
      <c r="L262" s="27" t="str">
        <f t="shared" si="19"/>
        <v/>
      </c>
      <c r="M262" s="15">
        <f>'terrain et tondeuses'!$B$29</f>
        <v>17</v>
      </c>
      <c r="N262" s="15">
        <f>'terrain et tondeuses'!$B$31-'terrain et tondeuses'!$B$29</f>
        <v>25</v>
      </c>
      <c r="O262" s="15">
        <v>90</v>
      </c>
    </row>
    <row r="263" spans="1:15" x14ac:dyDescent="0.45">
      <c r="A263" s="35"/>
      <c r="B263" s="35"/>
      <c r="C263" s="31" t="str">
        <f t="shared" si="16"/>
        <v/>
      </c>
      <c r="D263" s="7"/>
      <c r="E263" s="29"/>
      <c r="F263" s="7"/>
      <c r="G263" s="7"/>
      <c r="H263" s="17" t="str">
        <f>IF(G263="","",INDEX('terrain et tondeuses'!$B$8:$B$12,MATCH(G263,'terrain et tondeuses'!$A$8:$A$12,0)))</f>
        <v/>
      </c>
      <c r="I263" s="20" t="str">
        <f>IF(D263="en large",'terrain et tondeuses'!$B$3*$F263,IF(D263="en long",'terrain et tondeuses'!$B$4*$F263,""))</f>
        <v/>
      </c>
      <c r="J263" s="25" t="str">
        <f t="shared" si="17"/>
        <v/>
      </c>
      <c r="K263" s="26" t="str">
        <f t="shared" si="18"/>
        <v/>
      </c>
      <c r="L263" s="27" t="str">
        <f t="shared" si="19"/>
        <v/>
      </c>
      <c r="M263" s="15">
        <f>'terrain et tondeuses'!$B$29</f>
        <v>17</v>
      </c>
      <c r="N263" s="15">
        <f>'terrain et tondeuses'!$B$31-'terrain et tondeuses'!$B$29</f>
        <v>25</v>
      </c>
      <c r="O263" s="15">
        <v>90</v>
      </c>
    </row>
    <row r="264" spans="1:15" x14ac:dyDescent="0.45">
      <c r="A264" s="35"/>
      <c r="B264" s="35"/>
      <c r="C264" s="31" t="str">
        <f t="shared" si="16"/>
        <v/>
      </c>
      <c r="D264" s="7"/>
      <c r="E264" s="29"/>
      <c r="F264" s="7"/>
      <c r="G264" s="7"/>
      <c r="H264" s="17" t="str">
        <f>IF(G264="","",INDEX('terrain et tondeuses'!$B$8:$B$12,MATCH(G264,'terrain et tondeuses'!$A$8:$A$12,0)))</f>
        <v/>
      </c>
      <c r="I264" s="20" t="str">
        <f>IF(D264="en large",'terrain et tondeuses'!$B$3*$F264,IF(D264="en long",'terrain et tondeuses'!$B$4*$F264,""))</f>
        <v/>
      </c>
      <c r="J264" s="25" t="str">
        <f t="shared" si="17"/>
        <v/>
      </c>
      <c r="K264" s="26" t="str">
        <f t="shared" si="18"/>
        <v/>
      </c>
      <c r="L264" s="27" t="str">
        <f t="shared" si="19"/>
        <v/>
      </c>
      <c r="M264" s="15">
        <f>'terrain et tondeuses'!$B$29</f>
        <v>17</v>
      </c>
      <c r="N264" s="15">
        <f>'terrain et tondeuses'!$B$31-'terrain et tondeuses'!$B$29</f>
        <v>25</v>
      </c>
      <c r="O264" s="15">
        <v>90</v>
      </c>
    </row>
    <row r="265" spans="1:15" x14ac:dyDescent="0.45">
      <c r="A265" s="35"/>
      <c r="B265" s="35"/>
      <c r="C265" s="31" t="str">
        <f t="shared" si="16"/>
        <v/>
      </c>
      <c r="D265" s="7"/>
      <c r="E265" s="29"/>
      <c r="F265" s="7"/>
      <c r="G265" s="7"/>
      <c r="H265" s="17" t="str">
        <f>IF(G265="","",INDEX('terrain et tondeuses'!$B$8:$B$12,MATCH(G265,'terrain et tondeuses'!$A$8:$A$12,0)))</f>
        <v/>
      </c>
      <c r="I265" s="20" t="str">
        <f>IF(D265="en large",'terrain et tondeuses'!$B$3*$F265,IF(D265="en long",'terrain et tondeuses'!$B$4*$F265,""))</f>
        <v/>
      </c>
      <c r="J265" s="25" t="str">
        <f t="shared" si="17"/>
        <v/>
      </c>
      <c r="K265" s="26" t="str">
        <f t="shared" si="18"/>
        <v/>
      </c>
      <c r="L265" s="27" t="str">
        <f t="shared" si="19"/>
        <v/>
      </c>
      <c r="M265" s="15">
        <f>'terrain et tondeuses'!$B$29</f>
        <v>17</v>
      </c>
      <c r="N265" s="15">
        <f>'terrain et tondeuses'!$B$31-'terrain et tondeuses'!$B$29</f>
        <v>25</v>
      </c>
      <c r="O265" s="15">
        <v>90</v>
      </c>
    </row>
    <row r="266" spans="1:15" x14ac:dyDescent="0.45">
      <c r="A266" s="35"/>
      <c r="B266" s="35"/>
      <c r="C266" s="31" t="str">
        <f t="shared" si="16"/>
        <v/>
      </c>
      <c r="D266" s="7"/>
      <c r="E266" s="29"/>
      <c r="F266" s="7"/>
      <c r="G266" s="7"/>
      <c r="H266" s="17" t="str">
        <f>IF(G266="","",INDEX('terrain et tondeuses'!$B$8:$B$12,MATCH(G266,'terrain et tondeuses'!$A$8:$A$12,0)))</f>
        <v/>
      </c>
      <c r="I266" s="20" t="str">
        <f>IF(D266="en large",'terrain et tondeuses'!$B$3*$F266,IF(D266="en long",'terrain et tondeuses'!$B$4*$F266,""))</f>
        <v/>
      </c>
      <c r="J266" s="25" t="str">
        <f t="shared" si="17"/>
        <v/>
      </c>
      <c r="K266" s="26" t="str">
        <f t="shared" si="18"/>
        <v/>
      </c>
      <c r="L266" s="27" t="str">
        <f t="shared" si="19"/>
        <v/>
      </c>
      <c r="M266" s="15">
        <f>'terrain et tondeuses'!$B$29</f>
        <v>17</v>
      </c>
      <c r="N266" s="15">
        <f>'terrain et tondeuses'!$B$31-'terrain et tondeuses'!$B$29</f>
        <v>25</v>
      </c>
      <c r="O266" s="15">
        <v>90</v>
      </c>
    </row>
    <row r="267" spans="1:15" x14ac:dyDescent="0.45">
      <c r="A267" s="35"/>
      <c r="B267" s="35"/>
      <c r="C267" s="31" t="str">
        <f t="shared" si="16"/>
        <v/>
      </c>
      <c r="D267" s="7"/>
      <c r="E267" s="29"/>
      <c r="F267" s="7"/>
      <c r="G267" s="7"/>
      <c r="H267" s="17" t="str">
        <f>IF(G267="","",INDEX('terrain et tondeuses'!$B$8:$B$12,MATCH(G267,'terrain et tondeuses'!$A$8:$A$12,0)))</f>
        <v/>
      </c>
      <c r="I267" s="20" t="str">
        <f>IF(D267="en large",'terrain et tondeuses'!$B$3*$F267,IF(D267="en long",'terrain et tondeuses'!$B$4*$F267,""))</f>
        <v/>
      </c>
      <c r="J267" s="25" t="str">
        <f t="shared" si="17"/>
        <v/>
      </c>
      <c r="K267" s="26" t="str">
        <f t="shared" si="18"/>
        <v/>
      </c>
      <c r="L267" s="27" t="str">
        <f t="shared" si="19"/>
        <v/>
      </c>
      <c r="M267" s="15">
        <f>'terrain et tondeuses'!$B$29</f>
        <v>17</v>
      </c>
      <c r="N267" s="15">
        <f>'terrain et tondeuses'!$B$31-'terrain et tondeuses'!$B$29</f>
        <v>25</v>
      </c>
      <c r="O267" s="15">
        <v>90</v>
      </c>
    </row>
    <row r="268" spans="1:15" x14ac:dyDescent="0.45">
      <c r="A268" s="35"/>
      <c r="B268" s="35"/>
      <c r="C268" s="31" t="str">
        <f t="shared" si="16"/>
        <v/>
      </c>
      <c r="D268" s="7"/>
      <c r="E268" s="29"/>
      <c r="F268" s="7"/>
      <c r="G268" s="7"/>
      <c r="H268" s="17" t="str">
        <f>IF(G268="","",INDEX('terrain et tondeuses'!$B$8:$B$12,MATCH(G268,'terrain et tondeuses'!$A$8:$A$12,0)))</f>
        <v/>
      </c>
      <c r="I268" s="20" t="str">
        <f>IF(D268="en large",'terrain et tondeuses'!$B$3*$F268,IF(D268="en long",'terrain et tondeuses'!$B$4*$F268,""))</f>
        <v/>
      </c>
      <c r="J268" s="25" t="str">
        <f t="shared" si="17"/>
        <v/>
      </c>
      <c r="K268" s="26" t="str">
        <f t="shared" si="18"/>
        <v/>
      </c>
      <c r="L268" s="27" t="str">
        <f t="shared" si="19"/>
        <v/>
      </c>
      <c r="M268" s="15">
        <f>'terrain et tondeuses'!$B$29</f>
        <v>17</v>
      </c>
      <c r="N268" s="15">
        <f>'terrain et tondeuses'!$B$31-'terrain et tondeuses'!$B$29</f>
        <v>25</v>
      </c>
      <c r="O268" s="15">
        <v>90</v>
      </c>
    </row>
    <row r="269" spans="1:15" x14ac:dyDescent="0.45">
      <c r="A269" s="35"/>
      <c r="B269" s="35"/>
      <c r="C269" s="31" t="str">
        <f t="shared" si="16"/>
        <v/>
      </c>
      <c r="D269" s="7"/>
      <c r="E269" s="29"/>
      <c r="F269" s="7"/>
      <c r="G269" s="7"/>
      <c r="H269" s="17" t="str">
        <f>IF(G269="","",INDEX('terrain et tondeuses'!$B$8:$B$12,MATCH(G269,'terrain et tondeuses'!$A$8:$A$12,0)))</f>
        <v/>
      </c>
      <c r="I269" s="20" t="str">
        <f>IF(D269="en large",'terrain et tondeuses'!$B$3*$F269,IF(D269="en long",'terrain et tondeuses'!$B$4*$F269,""))</f>
        <v/>
      </c>
      <c r="J269" s="25" t="str">
        <f t="shared" si="17"/>
        <v/>
      </c>
      <c r="K269" s="26" t="str">
        <f t="shared" si="18"/>
        <v/>
      </c>
      <c r="L269" s="27" t="str">
        <f t="shared" si="19"/>
        <v/>
      </c>
      <c r="M269" s="15">
        <f>'terrain et tondeuses'!$B$29</f>
        <v>17</v>
      </c>
      <c r="N269" s="15">
        <f>'terrain et tondeuses'!$B$31-'terrain et tondeuses'!$B$29</f>
        <v>25</v>
      </c>
      <c r="O269" s="15">
        <v>90</v>
      </c>
    </row>
    <row r="270" spans="1:15" x14ac:dyDescent="0.45">
      <c r="A270" s="35"/>
      <c r="B270" s="35"/>
      <c r="C270" s="31" t="str">
        <f t="shared" si="16"/>
        <v/>
      </c>
      <c r="D270" s="7"/>
      <c r="E270" s="29"/>
      <c r="F270" s="7"/>
      <c r="G270" s="7"/>
      <c r="H270" s="17" t="str">
        <f>IF(G270="","",INDEX('terrain et tondeuses'!$B$8:$B$12,MATCH(G270,'terrain et tondeuses'!$A$8:$A$12,0)))</f>
        <v/>
      </c>
      <c r="I270" s="20" t="str">
        <f>IF(D270="en large",'terrain et tondeuses'!$B$3*$F270,IF(D270="en long",'terrain et tondeuses'!$B$4*$F270,""))</f>
        <v/>
      </c>
      <c r="J270" s="25" t="str">
        <f t="shared" si="17"/>
        <v/>
      </c>
      <c r="K270" s="26" t="str">
        <f t="shared" si="18"/>
        <v/>
      </c>
      <c r="L270" s="27" t="str">
        <f t="shared" si="19"/>
        <v/>
      </c>
      <c r="M270" s="15">
        <f>'terrain et tondeuses'!$B$29</f>
        <v>17</v>
      </c>
      <c r="N270" s="15">
        <f>'terrain et tondeuses'!$B$31-'terrain et tondeuses'!$B$29</f>
        <v>25</v>
      </c>
      <c r="O270" s="15">
        <v>90</v>
      </c>
    </row>
    <row r="271" spans="1:15" x14ac:dyDescent="0.45">
      <c r="A271" s="35"/>
      <c r="B271" s="35"/>
      <c r="C271" s="31" t="str">
        <f t="shared" si="16"/>
        <v/>
      </c>
      <c r="D271" s="7"/>
      <c r="E271" s="29"/>
      <c r="F271" s="7"/>
      <c r="G271" s="7"/>
      <c r="H271" s="17" t="str">
        <f>IF(G271="","",INDEX('terrain et tondeuses'!$B$8:$B$12,MATCH(G271,'terrain et tondeuses'!$A$8:$A$12,0)))</f>
        <v/>
      </c>
      <c r="I271" s="20" t="str">
        <f>IF(D271="en large",'terrain et tondeuses'!$B$3*$F271,IF(D271="en long",'terrain et tondeuses'!$B$4*$F271,""))</f>
        <v/>
      </c>
      <c r="J271" s="25" t="str">
        <f t="shared" si="17"/>
        <v/>
      </c>
      <c r="K271" s="26" t="str">
        <f t="shared" si="18"/>
        <v/>
      </c>
      <c r="L271" s="27" t="str">
        <f t="shared" si="19"/>
        <v/>
      </c>
      <c r="M271" s="15">
        <f>'terrain et tondeuses'!$B$29</f>
        <v>17</v>
      </c>
      <c r="N271" s="15">
        <f>'terrain et tondeuses'!$B$31-'terrain et tondeuses'!$B$29</f>
        <v>25</v>
      </c>
      <c r="O271" s="15">
        <v>90</v>
      </c>
    </row>
    <row r="272" spans="1:15" x14ac:dyDescent="0.45">
      <c r="A272" s="35"/>
      <c r="B272" s="35"/>
      <c r="C272" s="31" t="str">
        <f t="shared" si="16"/>
        <v/>
      </c>
      <c r="D272" s="7"/>
      <c r="E272" s="29"/>
      <c r="F272" s="7"/>
      <c r="G272" s="7"/>
      <c r="H272" s="17" t="str">
        <f>IF(G272="","",INDEX('terrain et tondeuses'!$B$8:$B$12,MATCH(G272,'terrain et tondeuses'!$A$8:$A$12,0)))</f>
        <v/>
      </c>
      <c r="I272" s="20" t="str">
        <f>IF(D272="en large",'terrain et tondeuses'!$B$3*$F272,IF(D272="en long",'terrain et tondeuses'!$B$4*$F272,""))</f>
        <v/>
      </c>
      <c r="J272" s="25" t="str">
        <f t="shared" si="17"/>
        <v/>
      </c>
      <c r="K272" s="26" t="str">
        <f t="shared" si="18"/>
        <v/>
      </c>
      <c r="L272" s="27" t="str">
        <f t="shared" si="19"/>
        <v/>
      </c>
      <c r="M272" s="15">
        <f>'terrain et tondeuses'!$B$29</f>
        <v>17</v>
      </c>
      <c r="N272" s="15">
        <f>'terrain et tondeuses'!$B$31-'terrain et tondeuses'!$B$29</f>
        <v>25</v>
      </c>
      <c r="O272" s="15">
        <v>90</v>
      </c>
    </row>
    <row r="273" spans="1:15" x14ac:dyDescent="0.45">
      <c r="A273" s="35"/>
      <c r="B273" s="35"/>
      <c r="C273" s="31" t="str">
        <f t="shared" si="16"/>
        <v/>
      </c>
      <c r="D273" s="7"/>
      <c r="E273" s="29"/>
      <c r="F273" s="7"/>
      <c r="G273" s="7"/>
      <c r="H273" s="17" t="str">
        <f>IF(G273="","",INDEX('terrain et tondeuses'!$B$8:$B$12,MATCH(G273,'terrain et tondeuses'!$A$8:$A$12,0)))</f>
        <v/>
      </c>
      <c r="I273" s="20" t="str">
        <f>IF(D273="en large",'terrain et tondeuses'!$B$3*$F273,IF(D273="en long",'terrain et tondeuses'!$B$4*$F273,""))</f>
        <v/>
      </c>
      <c r="J273" s="25" t="str">
        <f t="shared" si="17"/>
        <v/>
      </c>
      <c r="K273" s="26" t="str">
        <f t="shared" si="18"/>
        <v/>
      </c>
      <c r="L273" s="27" t="str">
        <f t="shared" si="19"/>
        <v/>
      </c>
      <c r="M273" s="15">
        <f>'terrain et tondeuses'!$B$29</f>
        <v>17</v>
      </c>
      <c r="N273" s="15">
        <f>'terrain et tondeuses'!$B$31-'terrain et tondeuses'!$B$29</f>
        <v>25</v>
      </c>
      <c r="O273" s="15">
        <v>90</v>
      </c>
    </row>
    <row r="274" spans="1:15" x14ac:dyDescent="0.45">
      <c r="A274" s="35"/>
      <c r="B274" s="35"/>
      <c r="C274" s="31" t="str">
        <f t="shared" si="16"/>
        <v/>
      </c>
      <c r="D274" s="7"/>
      <c r="E274" s="29"/>
      <c r="F274" s="7"/>
      <c r="G274" s="7"/>
      <c r="H274" s="17" t="str">
        <f>IF(G274="","",INDEX('terrain et tondeuses'!$B$8:$B$12,MATCH(G274,'terrain et tondeuses'!$A$8:$A$12,0)))</f>
        <v/>
      </c>
      <c r="I274" s="20" t="str">
        <f>IF(D274="en large",'terrain et tondeuses'!$B$3*$F274,IF(D274="en long",'terrain et tondeuses'!$B$4*$F274,""))</f>
        <v/>
      </c>
      <c r="J274" s="25" t="str">
        <f t="shared" si="17"/>
        <v/>
      </c>
      <c r="K274" s="26" t="str">
        <f t="shared" si="18"/>
        <v/>
      </c>
      <c r="L274" s="27" t="str">
        <f t="shared" si="19"/>
        <v/>
      </c>
      <c r="M274" s="15">
        <f>'terrain et tondeuses'!$B$29</f>
        <v>17</v>
      </c>
      <c r="N274" s="15">
        <f>'terrain et tondeuses'!$B$31-'terrain et tondeuses'!$B$29</f>
        <v>25</v>
      </c>
      <c r="O274" s="15">
        <v>90</v>
      </c>
    </row>
    <row r="275" spans="1:15" x14ac:dyDescent="0.45">
      <c r="A275" s="35"/>
      <c r="B275" s="35"/>
      <c r="C275" s="31" t="str">
        <f t="shared" si="16"/>
        <v/>
      </c>
      <c r="D275" s="7"/>
      <c r="E275" s="29"/>
      <c r="F275" s="7"/>
      <c r="G275" s="7"/>
      <c r="H275" s="17" t="str">
        <f>IF(G275="","",INDEX('terrain et tondeuses'!$B$8:$B$12,MATCH(G275,'terrain et tondeuses'!$A$8:$A$12,0)))</f>
        <v/>
      </c>
      <c r="I275" s="20" t="str">
        <f>IF(D275="en large",'terrain et tondeuses'!$B$3*$F275,IF(D275="en long",'terrain et tondeuses'!$B$4*$F275,""))</f>
        <v/>
      </c>
      <c r="J275" s="25" t="str">
        <f t="shared" si="17"/>
        <v/>
      </c>
      <c r="K275" s="26" t="str">
        <f t="shared" si="18"/>
        <v/>
      </c>
      <c r="L275" s="27" t="str">
        <f t="shared" si="19"/>
        <v/>
      </c>
      <c r="M275" s="15">
        <f>'terrain et tondeuses'!$B$29</f>
        <v>17</v>
      </c>
      <c r="N275" s="15">
        <f>'terrain et tondeuses'!$B$31-'terrain et tondeuses'!$B$29</f>
        <v>25</v>
      </c>
      <c r="O275" s="15">
        <v>90</v>
      </c>
    </row>
    <row r="276" spans="1:15" x14ac:dyDescent="0.45">
      <c r="A276" s="35"/>
      <c r="B276" s="35"/>
      <c r="C276" s="31" t="str">
        <f t="shared" si="16"/>
        <v/>
      </c>
      <c r="D276" s="7"/>
      <c r="E276" s="29"/>
      <c r="F276" s="7"/>
      <c r="G276" s="7"/>
      <c r="H276" s="17" t="str">
        <f>IF(G276="","",INDEX('terrain et tondeuses'!$B$8:$B$12,MATCH(G276,'terrain et tondeuses'!$A$8:$A$12,0)))</f>
        <v/>
      </c>
      <c r="I276" s="20" t="str">
        <f>IF(D276="en large",'terrain et tondeuses'!$B$3*$F276,IF(D276="en long",'terrain et tondeuses'!$B$4*$F276,""))</f>
        <v/>
      </c>
      <c r="J276" s="25" t="str">
        <f t="shared" si="17"/>
        <v/>
      </c>
      <c r="K276" s="26" t="str">
        <f t="shared" si="18"/>
        <v/>
      </c>
      <c r="L276" s="27" t="str">
        <f t="shared" si="19"/>
        <v/>
      </c>
      <c r="M276" s="15">
        <f>'terrain et tondeuses'!$B$29</f>
        <v>17</v>
      </c>
      <c r="N276" s="15">
        <f>'terrain et tondeuses'!$B$31-'terrain et tondeuses'!$B$29</f>
        <v>25</v>
      </c>
      <c r="O276" s="15">
        <v>90</v>
      </c>
    </row>
    <row r="277" spans="1:15" x14ac:dyDescent="0.45">
      <c r="A277" s="35"/>
      <c r="B277" s="35"/>
      <c r="C277" s="31" t="str">
        <f t="shared" si="16"/>
        <v/>
      </c>
      <c r="D277" s="7"/>
      <c r="E277" s="29"/>
      <c r="F277" s="7"/>
      <c r="G277" s="7"/>
      <c r="H277" s="17" t="str">
        <f>IF(G277="","",INDEX('terrain et tondeuses'!$B$8:$B$12,MATCH(G277,'terrain et tondeuses'!$A$8:$A$12,0)))</f>
        <v/>
      </c>
      <c r="I277" s="20" t="str">
        <f>IF(D277="en large",'terrain et tondeuses'!$B$3*$F277,IF(D277="en long",'terrain et tondeuses'!$B$4*$F277,""))</f>
        <v/>
      </c>
      <c r="J277" s="25" t="str">
        <f t="shared" si="17"/>
        <v/>
      </c>
      <c r="K277" s="26" t="str">
        <f t="shared" si="18"/>
        <v/>
      </c>
      <c r="L277" s="27" t="str">
        <f t="shared" si="19"/>
        <v/>
      </c>
      <c r="M277" s="15">
        <f>'terrain et tondeuses'!$B$29</f>
        <v>17</v>
      </c>
      <c r="N277" s="15">
        <f>'terrain et tondeuses'!$B$31-'terrain et tondeuses'!$B$29</f>
        <v>25</v>
      </c>
      <c r="O277" s="15">
        <v>90</v>
      </c>
    </row>
    <row r="278" spans="1:15" x14ac:dyDescent="0.45">
      <c r="A278" s="35"/>
      <c r="B278" s="35"/>
      <c r="C278" s="31" t="str">
        <f t="shared" si="16"/>
        <v/>
      </c>
      <c r="D278" s="7"/>
      <c r="E278" s="29"/>
      <c r="F278" s="7"/>
      <c r="G278" s="7"/>
      <c r="H278" s="17" t="str">
        <f>IF(G278="","",INDEX('terrain et tondeuses'!$B$8:$B$12,MATCH(G278,'terrain et tondeuses'!$A$8:$A$12,0)))</f>
        <v/>
      </c>
      <c r="I278" s="20" t="str">
        <f>IF(D278="en large",'terrain et tondeuses'!$B$3*$F278,IF(D278="en long",'terrain et tondeuses'!$B$4*$F278,""))</f>
        <v/>
      </c>
      <c r="J278" s="25" t="str">
        <f t="shared" si="17"/>
        <v/>
      </c>
      <c r="K278" s="26" t="str">
        <f t="shared" si="18"/>
        <v/>
      </c>
      <c r="L278" s="27" t="str">
        <f t="shared" si="19"/>
        <v/>
      </c>
      <c r="M278" s="15">
        <f>'terrain et tondeuses'!$B$29</f>
        <v>17</v>
      </c>
      <c r="N278" s="15">
        <f>'terrain et tondeuses'!$B$31-'terrain et tondeuses'!$B$29</f>
        <v>25</v>
      </c>
      <c r="O278" s="15">
        <v>90</v>
      </c>
    </row>
    <row r="279" spans="1:15" x14ac:dyDescent="0.45">
      <c r="A279" s="35"/>
      <c r="B279" s="35"/>
      <c r="C279" s="31" t="str">
        <f t="shared" si="16"/>
        <v/>
      </c>
      <c r="D279" s="7"/>
      <c r="E279" s="29"/>
      <c r="F279" s="7"/>
      <c r="G279" s="7"/>
      <c r="H279" s="17" t="str">
        <f>IF(G279="","",INDEX('terrain et tondeuses'!$B$8:$B$12,MATCH(G279,'terrain et tondeuses'!$A$8:$A$12,0)))</f>
        <v/>
      </c>
      <c r="I279" s="20" t="str">
        <f>IF(D279="en large",'terrain et tondeuses'!$B$3*$F279,IF(D279="en long",'terrain et tondeuses'!$B$4*$F279,""))</f>
        <v/>
      </c>
      <c r="J279" s="25" t="str">
        <f t="shared" si="17"/>
        <v/>
      </c>
      <c r="K279" s="26" t="str">
        <f t="shared" si="18"/>
        <v/>
      </c>
      <c r="L279" s="27" t="str">
        <f t="shared" si="19"/>
        <v/>
      </c>
      <c r="M279" s="15">
        <f>'terrain et tondeuses'!$B$29</f>
        <v>17</v>
      </c>
      <c r="N279" s="15">
        <f>'terrain et tondeuses'!$B$31-'terrain et tondeuses'!$B$29</f>
        <v>25</v>
      </c>
      <c r="O279" s="15">
        <v>90</v>
      </c>
    </row>
    <row r="280" spans="1:15" x14ac:dyDescent="0.45">
      <c r="A280" s="35"/>
      <c r="B280" s="35"/>
      <c r="C280" s="31" t="str">
        <f t="shared" si="16"/>
        <v/>
      </c>
      <c r="D280" s="7"/>
      <c r="E280" s="29"/>
      <c r="F280" s="7"/>
      <c r="G280" s="7"/>
      <c r="H280" s="17" t="str">
        <f>IF(G280="","",INDEX('terrain et tondeuses'!$B$8:$B$12,MATCH(G280,'terrain et tondeuses'!$A$8:$A$12,0)))</f>
        <v/>
      </c>
      <c r="I280" s="20" t="str">
        <f>IF(D280="en large",'terrain et tondeuses'!$B$3*$F280,IF(D280="en long",'terrain et tondeuses'!$B$4*$F280,""))</f>
        <v/>
      </c>
      <c r="J280" s="25" t="str">
        <f t="shared" si="17"/>
        <v/>
      </c>
      <c r="K280" s="26" t="str">
        <f t="shared" si="18"/>
        <v/>
      </c>
      <c r="L280" s="27" t="str">
        <f t="shared" si="19"/>
        <v/>
      </c>
      <c r="M280" s="15">
        <f>'terrain et tondeuses'!$B$29</f>
        <v>17</v>
      </c>
      <c r="N280" s="15">
        <f>'terrain et tondeuses'!$B$31-'terrain et tondeuses'!$B$29</f>
        <v>25</v>
      </c>
      <c r="O280" s="15">
        <v>90</v>
      </c>
    </row>
    <row r="281" spans="1:15" x14ac:dyDescent="0.45">
      <c r="A281" s="35"/>
      <c r="B281" s="35"/>
      <c r="C281" s="31" t="str">
        <f t="shared" si="16"/>
        <v/>
      </c>
      <c r="D281" s="7"/>
      <c r="E281" s="29"/>
      <c r="F281" s="7"/>
      <c r="G281" s="7"/>
      <c r="H281" s="17" t="str">
        <f>IF(G281="","",INDEX('terrain et tondeuses'!$B$8:$B$12,MATCH(G281,'terrain et tondeuses'!$A$8:$A$12,0)))</f>
        <v/>
      </c>
      <c r="I281" s="20" t="str">
        <f>IF(D281="en large",'terrain et tondeuses'!$B$3*$F281,IF(D281="en long",'terrain et tondeuses'!$B$4*$F281,""))</f>
        <v/>
      </c>
      <c r="J281" s="25" t="str">
        <f t="shared" si="17"/>
        <v/>
      </c>
      <c r="K281" s="26" t="str">
        <f t="shared" si="18"/>
        <v/>
      </c>
      <c r="L281" s="27" t="str">
        <f t="shared" si="19"/>
        <v/>
      </c>
      <c r="M281" s="15">
        <f>'terrain et tondeuses'!$B$29</f>
        <v>17</v>
      </c>
      <c r="N281" s="15">
        <f>'terrain et tondeuses'!$B$31-'terrain et tondeuses'!$B$29</f>
        <v>25</v>
      </c>
      <c r="O281" s="15">
        <v>90</v>
      </c>
    </row>
    <row r="282" spans="1:15" x14ac:dyDescent="0.45">
      <c r="A282" s="35"/>
      <c r="B282" s="35"/>
      <c r="C282" s="31" t="str">
        <f t="shared" si="16"/>
        <v/>
      </c>
      <c r="D282" s="7"/>
      <c r="E282" s="29"/>
      <c r="F282" s="7"/>
      <c r="G282" s="7"/>
      <c r="H282" s="17" t="str">
        <f>IF(G282="","",INDEX('terrain et tondeuses'!$B$8:$B$12,MATCH(G282,'terrain et tondeuses'!$A$8:$A$12,0)))</f>
        <v/>
      </c>
      <c r="I282" s="20" t="str">
        <f>IF(D282="en large",'terrain et tondeuses'!$B$3*$F282,IF(D282="en long",'terrain et tondeuses'!$B$4*$F282,""))</f>
        <v/>
      </c>
      <c r="J282" s="25" t="str">
        <f t="shared" si="17"/>
        <v/>
      </c>
      <c r="K282" s="26" t="str">
        <f t="shared" si="18"/>
        <v/>
      </c>
      <c r="L282" s="27" t="str">
        <f t="shared" si="19"/>
        <v/>
      </c>
      <c r="M282" s="15">
        <f>'terrain et tondeuses'!$B$29</f>
        <v>17</v>
      </c>
      <c r="N282" s="15">
        <f>'terrain et tondeuses'!$B$31-'terrain et tondeuses'!$B$29</f>
        <v>25</v>
      </c>
      <c r="O282" s="15">
        <v>90</v>
      </c>
    </row>
    <row r="283" spans="1:15" x14ac:dyDescent="0.45">
      <c r="A283" s="35"/>
      <c r="B283" s="35"/>
      <c r="C283" s="31" t="str">
        <f t="shared" si="16"/>
        <v/>
      </c>
      <c r="D283" s="7"/>
      <c r="E283" s="29"/>
      <c r="F283" s="7"/>
      <c r="G283" s="7"/>
      <c r="H283" s="17" t="str">
        <f>IF(G283="","",INDEX('terrain et tondeuses'!$B$8:$B$12,MATCH(G283,'terrain et tondeuses'!$A$8:$A$12,0)))</f>
        <v/>
      </c>
      <c r="I283" s="20" t="str">
        <f>IF(D283="en large",'terrain et tondeuses'!$B$3*$F283,IF(D283="en long",'terrain et tondeuses'!$B$4*$F283,""))</f>
        <v/>
      </c>
      <c r="J283" s="25" t="str">
        <f t="shared" si="17"/>
        <v/>
      </c>
      <c r="K283" s="26" t="str">
        <f t="shared" si="18"/>
        <v/>
      </c>
      <c r="L283" s="27" t="str">
        <f t="shared" si="19"/>
        <v/>
      </c>
      <c r="M283" s="15">
        <f>'terrain et tondeuses'!$B$29</f>
        <v>17</v>
      </c>
      <c r="N283" s="15">
        <f>'terrain et tondeuses'!$B$31-'terrain et tondeuses'!$B$29</f>
        <v>25</v>
      </c>
      <c r="O283" s="15">
        <v>90</v>
      </c>
    </row>
    <row r="284" spans="1:15" x14ac:dyDescent="0.45">
      <c r="A284" s="35"/>
      <c r="B284" s="35"/>
      <c r="C284" s="31" t="str">
        <f t="shared" si="16"/>
        <v/>
      </c>
      <c r="D284" s="7"/>
      <c r="E284" s="29"/>
      <c r="F284" s="7"/>
      <c r="G284" s="7"/>
      <c r="H284" s="17" t="str">
        <f>IF(G284="","",INDEX('terrain et tondeuses'!$B$8:$B$12,MATCH(G284,'terrain et tondeuses'!$A$8:$A$12,0)))</f>
        <v/>
      </c>
      <c r="I284" s="20" t="str">
        <f>IF(D284="en large",'terrain et tondeuses'!$B$3*$F284,IF(D284="en long",'terrain et tondeuses'!$B$4*$F284,""))</f>
        <v/>
      </c>
      <c r="J284" s="25" t="str">
        <f t="shared" si="17"/>
        <v/>
      </c>
      <c r="K284" s="26" t="str">
        <f t="shared" si="18"/>
        <v/>
      </c>
      <c r="L284" s="27" t="str">
        <f t="shared" si="19"/>
        <v/>
      </c>
      <c r="M284" s="15">
        <f>'terrain et tondeuses'!$B$29</f>
        <v>17</v>
      </c>
      <c r="N284" s="15">
        <f>'terrain et tondeuses'!$B$31-'terrain et tondeuses'!$B$29</f>
        <v>25</v>
      </c>
      <c r="O284" s="15">
        <v>90</v>
      </c>
    </row>
    <row r="285" spans="1:15" x14ac:dyDescent="0.45">
      <c r="A285" s="35"/>
      <c r="B285" s="35"/>
      <c r="C285" s="31" t="str">
        <f t="shared" si="16"/>
        <v/>
      </c>
      <c r="D285" s="7"/>
      <c r="E285" s="29"/>
      <c r="F285" s="7"/>
      <c r="G285" s="7"/>
      <c r="H285" s="17" t="str">
        <f>IF(G285="","",INDEX('terrain et tondeuses'!$B$8:$B$12,MATCH(G285,'terrain et tondeuses'!$A$8:$A$12,0)))</f>
        <v/>
      </c>
      <c r="I285" s="20" t="str">
        <f>IF(D285="en large",'terrain et tondeuses'!$B$3*$F285,IF(D285="en long",'terrain et tondeuses'!$B$4*$F285,""))</f>
        <v/>
      </c>
      <c r="J285" s="25" t="str">
        <f t="shared" si="17"/>
        <v/>
      </c>
      <c r="K285" s="26" t="str">
        <f t="shared" si="18"/>
        <v/>
      </c>
      <c r="L285" s="27" t="str">
        <f t="shared" si="19"/>
        <v/>
      </c>
      <c r="M285" s="15">
        <f>'terrain et tondeuses'!$B$29</f>
        <v>17</v>
      </c>
      <c r="N285" s="15">
        <f>'terrain et tondeuses'!$B$31-'terrain et tondeuses'!$B$29</f>
        <v>25</v>
      </c>
      <c r="O285" s="15">
        <v>90</v>
      </c>
    </row>
    <row r="286" spans="1:15" x14ac:dyDescent="0.45">
      <c r="A286" s="35"/>
      <c r="B286" s="35"/>
      <c r="C286" s="31" t="str">
        <f t="shared" si="16"/>
        <v/>
      </c>
      <c r="D286" s="7"/>
      <c r="E286" s="29"/>
      <c r="F286" s="7"/>
      <c r="G286" s="7"/>
      <c r="H286" s="17" t="str">
        <f>IF(G286="","",INDEX('terrain et tondeuses'!$B$8:$B$12,MATCH(G286,'terrain et tondeuses'!$A$8:$A$12,0)))</f>
        <v/>
      </c>
      <c r="I286" s="20" t="str">
        <f>IF(D286="en large",'terrain et tondeuses'!$B$3*$F286,IF(D286="en long",'terrain et tondeuses'!$B$4*$F286,""))</f>
        <v/>
      </c>
      <c r="J286" s="25" t="str">
        <f t="shared" si="17"/>
        <v/>
      </c>
      <c r="K286" s="26" t="str">
        <f t="shared" si="18"/>
        <v/>
      </c>
      <c r="L286" s="27" t="str">
        <f t="shared" si="19"/>
        <v/>
      </c>
      <c r="M286" s="15">
        <f>'terrain et tondeuses'!$B$29</f>
        <v>17</v>
      </c>
      <c r="N286" s="15">
        <f>'terrain et tondeuses'!$B$31-'terrain et tondeuses'!$B$29</f>
        <v>25</v>
      </c>
      <c r="O286" s="15">
        <v>90</v>
      </c>
    </row>
    <row r="287" spans="1:15" x14ac:dyDescent="0.45">
      <c r="A287" s="35"/>
      <c r="B287" s="35"/>
      <c r="C287" s="31" t="str">
        <f t="shared" si="16"/>
        <v/>
      </c>
      <c r="D287" s="7"/>
      <c r="E287" s="29"/>
      <c r="F287" s="7"/>
      <c r="G287" s="7"/>
      <c r="H287" s="17" t="str">
        <f>IF(G287="","",INDEX('terrain et tondeuses'!$B$8:$B$12,MATCH(G287,'terrain et tondeuses'!$A$8:$A$12,0)))</f>
        <v/>
      </c>
      <c r="I287" s="20" t="str">
        <f>IF(D287="en large",'terrain et tondeuses'!$B$3*$F287,IF(D287="en long",'terrain et tondeuses'!$B$4*$F287,""))</f>
        <v/>
      </c>
      <c r="J287" s="25" t="str">
        <f t="shared" si="17"/>
        <v/>
      </c>
      <c r="K287" s="26" t="str">
        <f t="shared" si="18"/>
        <v/>
      </c>
      <c r="L287" s="27" t="str">
        <f t="shared" si="19"/>
        <v/>
      </c>
      <c r="M287" s="15">
        <f>'terrain et tondeuses'!$B$29</f>
        <v>17</v>
      </c>
      <c r="N287" s="15">
        <f>'terrain et tondeuses'!$B$31-'terrain et tondeuses'!$B$29</f>
        <v>25</v>
      </c>
      <c r="O287" s="15">
        <v>90</v>
      </c>
    </row>
    <row r="288" spans="1:15" x14ac:dyDescent="0.45">
      <c r="A288" s="35"/>
      <c r="B288" s="35"/>
      <c r="C288" s="31" t="str">
        <f t="shared" si="16"/>
        <v/>
      </c>
      <c r="D288" s="7"/>
      <c r="E288" s="29"/>
      <c r="F288" s="7"/>
      <c r="G288" s="7"/>
      <c r="H288" s="17" t="str">
        <f>IF(G288="","",INDEX('terrain et tondeuses'!$B$8:$B$12,MATCH(G288,'terrain et tondeuses'!$A$8:$A$12,0)))</f>
        <v/>
      </c>
      <c r="I288" s="20" t="str">
        <f>IF(D288="en large",'terrain et tondeuses'!$B$3*$F288,IF(D288="en long",'terrain et tondeuses'!$B$4*$F288,""))</f>
        <v/>
      </c>
      <c r="J288" s="25" t="str">
        <f t="shared" si="17"/>
        <v/>
      </c>
      <c r="K288" s="26" t="str">
        <f t="shared" si="18"/>
        <v/>
      </c>
      <c r="L288" s="27" t="str">
        <f t="shared" si="19"/>
        <v/>
      </c>
      <c r="M288" s="15">
        <f>'terrain et tondeuses'!$B$29</f>
        <v>17</v>
      </c>
      <c r="N288" s="15">
        <f>'terrain et tondeuses'!$B$31-'terrain et tondeuses'!$B$29</f>
        <v>25</v>
      </c>
      <c r="O288" s="15">
        <v>90</v>
      </c>
    </row>
    <row r="289" spans="1:15" x14ac:dyDescent="0.45">
      <c r="A289" s="35"/>
      <c r="B289" s="35"/>
      <c r="C289" s="31" t="str">
        <f t="shared" si="16"/>
        <v/>
      </c>
      <c r="D289" s="7"/>
      <c r="E289" s="29"/>
      <c r="F289" s="7"/>
      <c r="G289" s="7"/>
      <c r="H289" s="17" t="str">
        <f>IF(G289="","",INDEX('terrain et tondeuses'!$B$8:$B$12,MATCH(G289,'terrain et tondeuses'!$A$8:$A$12,0)))</f>
        <v/>
      </c>
      <c r="I289" s="20" t="str">
        <f>IF(D289="en large",'terrain et tondeuses'!$B$3*$F289,IF(D289="en long",'terrain et tondeuses'!$B$4*$F289,""))</f>
        <v/>
      </c>
      <c r="J289" s="25" t="str">
        <f t="shared" si="17"/>
        <v/>
      </c>
      <c r="K289" s="26" t="str">
        <f t="shared" si="18"/>
        <v/>
      </c>
      <c r="L289" s="27" t="str">
        <f t="shared" si="19"/>
        <v/>
      </c>
      <c r="M289" s="15">
        <f>'terrain et tondeuses'!$B$29</f>
        <v>17</v>
      </c>
      <c r="N289" s="15">
        <f>'terrain et tondeuses'!$B$31-'terrain et tondeuses'!$B$29</f>
        <v>25</v>
      </c>
      <c r="O289" s="15">
        <v>90</v>
      </c>
    </row>
    <row r="290" spans="1:15" x14ac:dyDescent="0.45">
      <c r="A290" s="35"/>
      <c r="B290" s="35"/>
      <c r="C290" s="31" t="str">
        <f t="shared" si="16"/>
        <v/>
      </c>
      <c r="D290" s="7"/>
      <c r="E290" s="29"/>
      <c r="F290" s="7"/>
      <c r="G290" s="7"/>
      <c r="H290" s="17" t="str">
        <f>IF(G290="","",INDEX('terrain et tondeuses'!$B$8:$B$12,MATCH(G290,'terrain et tondeuses'!$A$8:$A$12,0)))</f>
        <v/>
      </c>
      <c r="I290" s="20" t="str">
        <f>IF(D290="en large",'terrain et tondeuses'!$B$3*$F290,IF(D290="en long",'terrain et tondeuses'!$B$4*$F290,""))</f>
        <v/>
      </c>
      <c r="J290" s="25" t="str">
        <f t="shared" si="17"/>
        <v/>
      </c>
      <c r="K290" s="26" t="str">
        <f t="shared" si="18"/>
        <v/>
      </c>
      <c r="L290" s="27" t="str">
        <f t="shared" si="19"/>
        <v/>
      </c>
      <c r="M290" s="15">
        <f>'terrain et tondeuses'!$B$29</f>
        <v>17</v>
      </c>
      <c r="N290" s="15">
        <f>'terrain et tondeuses'!$B$31-'terrain et tondeuses'!$B$29</f>
        <v>25</v>
      </c>
      <c r="O290" s="15">
        <v>90</v>
      </c>
    </row>
    <row r="291" spans="1:15" x14ac:dyDescent="0.45">
      <c r="A291" s="35"/>
      <c r="B291" s="35"/>
      <c r="C291" s="31" t="str">
        <f t="shared" si="16"/>
        <v/>
      </c>
      <c r="D291" s="7"/>
      <c r="E291" s="29"/>
      <c r="F291" s="7"/>
      <c r="G291" s="7"/>
      <c r="H291" s="17" t="str">
        <f>IF(G291="","",INDEX('terrain et tondeuses'!$B$8:$B$12,MATCH(G291,'terrain et tondeuses'!$A$8:$A$12,0)))</f>
        <v/>
      </c>
      <c r="I291" s="20" t="str">
        <f>IF(D291="en large",'terrain et tondeuses'!$B$3*$F291,IF(D291="en long",'terrain et tondeuses'!$B$4*$F291,""))</f>
        <v/>
      </c>
      <c r="J291" s="25" t="str">
        <f t="shared" si="17"/>
        <v/>
      </c>
      <c r="K291" s="26" t="str">
        <f t="shared" si="18"/>
        <v/>
      </c>
      <c r="L291" s="27" t="str">
        <f t="shared" si="19"/>
        <v/>
      </c>
      <c r="M291" s="15">
        <f>'terrain et tondeuses'!$B$29</f>
        <v>17</v>
      </c>
      <c r="N291" s="15">
        <f>'terrain et tondeuses'!$B$31-'terrain et tondeuses'!$B$29</f>
        <v>25</v>
      </c>
      <c r="O291" s="15">
        <v>90</v>
      </c>
    </row>
    <row r="292" spans="1:15" x14ac:dyDescent="0.45">
      <c r="A292" s="35"/>
      <c r="B292" s="35"/>
      <c r="C292" s="31" t="str">
        <f t="shared" si="16"/>
        <v/>
      </c>
      <c r="D292" s="7"/>
      <c r="E292" s="29"/>
      <c r="F292" s="7"/>
      <c r="G292" s="7"/>
      <c r="H292" s="17" t="str">
        <f>IF(G292="","",INDEX('terrain et tondeuses'!$B$8:$B$12,MATCH(G292,'terrain et tondeuses'!$A$8:$A$12,0)))</f>
        <v/>
      </c>
      <c r="I292" s="20" t="str">
        <f>IF(D292="en large",'terrain et tondeuses'!$B$3*$F292,IF(D292="en long",'terrain et tondeuses'!$B$4*$F292,""))</f>
        <v/>
      </c>
      <c r="J292" s="25" t="str">
        <f t="shared" si="17"/>
        <v/>
      </c>
      <c r="K292" s="26" t="str">
        <f t="shared" si="18"/>
        <v/>
      </c>
      <c r="L292" s="27" t="str">
        <f t="shared" si="19"/>
        <v/>
      </c>
      <c r="M292" s="15">
        <f>'terrain et tondeuses'!$B$29</f>
        <v>17</v>
      </c>
      <c r="N292" s="15">
        <f>'terrain et tondeuses'!$B$31-'terrain et tondeuses'!$B$29</f>
        <v>25</v>
      </c>
      <c r="O292" s="15">
        <v>90</v>
      </c>
    </row>
    <row r="293" spans="1:15" x14ac:dyDescent="0.45">
      <c r="A293" s="35"/>
      <c r="B293" s="35"/>
      <c r="C293" s="31" t="str">
        <f t="shared" si="16"/>
        <v/>
      </c>
      <c r="D293" s="7"/>
      <c r="E293" s="29"/>
      <c r="F293" s="7"/>
      <c r="G293" s="7"/>
      <c r="H293" s="17" t="str">
        <f>IF(G293="","",INDEX('terrain et tondeuses'!$B$8:$B$12,MATCH(G293,'terrain et tondeuses'!$A$8:$A$12,0)))</f>
        <v/>
      </c>
      <c r="I293" s="20" t="str">
        <f>IF(D293="en large",'terrain et tondeuses'!$B$3*$F293,IF(D293="en long",'terrain et tondeuses'!$B$4*$F293,""))</f>
        <v/>
      </c>
      <c r="J293" s="25" t="str">
        <f t="shared" si="17"/>
        <v/>
      </c>
      <c r="K293" s="26" t="str">
        <f t="shared" si="18"/>
        <v/>
      </c>
      <c r="L293" s="27" t="str">
        <f t="shared" si="19"/>
        <v/>
      </c>
      <c r="M293" s="15">
        <f>'terrain et tondeuses'!$B$29</f>
        <v>17</v>
      </c>
      <c r="N293" s="15">
        <f>'terrain et tondeuses'!$B$31-'terrain et tondeuses'!$B$29</f>
        <v>25</v>
      </c>
      <c r="O293" s="15">
        <v>90</v>
      </c>
    </row>
    <row r="294" spans="1:15" x14ac:dyDescent="0.45">
      <c r="A294" s="35"/>
      <c r="B294" s="35"/>
      <c r="C294" s="31" t="str">
        <f t="shared" si="16"/>
        <v/>
      </c>
      <c r="D294" s="7"/>
      <c r="E294" s="29"/>
      <c r="F294" s="7"/>
      <c r="G294" s="7"/>
      <c r="H294" s="17" t="str">
        <f>IF(G294="","",INDEX('terrain et tondeuses'!$B$8:$B$12,MATCH(G294,'terrain et tondeuses'!$A$8:$A$12,0)))</f>
        <v/>
      </c>
      <c r="I294" s="20" t="str">
        <f>IF(D294="en large",'terrain et tondeuses'!$B$3*$F294,IF(D294="en long",'terrain et tondeuses'!$B$4*$F294,""))</f>
        <v/>
      </c>
      <c r="J294" s="25" t="str">
        <f t="shared" si="17"/>
        <v/>
      </c>
      <c r="K294" s="26" t="str">
        <f t="shared" si="18"/>
        <v/>
      </c>
      <c r="L294" s="27" t="str">
        <f t="shared" si="19"/>
        <v/>
      </c>
      <c r="M294" s="15">
        <f>'terrain et tondeuses'!$B$29</f>
        <v>17</v>
      </c>
      <c r="N294" s="15">
        <f>'terrain et tondeuses'!$B$31-'terrain et tondeuses'!$B$29</f>
        <v>25</v>
      </c>
      <c r="O294" s="15">
        <v>90</v>
      </c>
    </row>
    <row r="295" spans="1:15" x14ac:dyDescent="0.45">
      <c r="A295" s="35"/>
      <c r="B295" s="35"/>
      <c r="C295" s="31" t="str">
        <f t="shared" si="16"/>
        <v/>
      </c>
      <c r="D295" s="7"/>
      <c r="E295" s="29"/>
      <c r="F295" s="7"/>
      <c r="G295" s="7"/>
      <c r="H295" s="17" t="str">
        <f>IF(G295="","",INDEX('terrain et tondeuses'!$B$8:$B$12,MATCH(G295,'terrain et tondeuses'!$A$8:$A$12,0)))</f>
        <v/>
      </c>
      <c r="I295" s="20" t="str">
        <f>IF(D295="en large",'terrain et tondeuses'!$B$3*$F295,IF(D295="en long",'terrain et tondeuses'!$B$4*$F295,""))</f>
        <v/>
      </c>
      <c r="J295" s="25" t="str">
        <f t="shared" si="17"/>
        <v/>
      </c>
      <c r="K295" s="26" t="str">
        <f t="shared" si="18"/>
        <v/>
      </c>
      <c r="L295" s="27" t="str">
        <f t="shared" si="19"/>
        <v/>
      </c>
      <c r="M295" s="15">
        <f>'terrain et tondeuses'!$B$29</f>
        <v>17</v>
      </c>
      <c r="N295" s="15">
        <f>'terrain et tondeuses'!$B$31-'terrain et tondeuses'!$B$29</f>
        <v>25</v>
      </c>
      <c r="O295" s="15">
        <v>90</v>
      </c>
    </row>
    <row r="296" spans="1:15" x14ac:dyDescent="0.45">
      <c r="A296" s="35"/>
      <c r="B296" s="35"/>
      <c r="C296" s="31" t="str">
        <f t="shared" si="16"/>
        <v/>
      </c>
      <c r="D296" s="7"/>
      <c r="E296" s="29"/>
      <c r="F296" s="7"/>
      <c r="G296" s="7"/>
      <c r="H296" s="17" t="str">
        <f>IF(G296="","",INDEX('terrain et tondeuses'!$B$8:$B$12,MATCH(G296,'terrain et tondeuses'!$A$8:$A$12,0)))</f>
        <v/>
      </c>
      <c r="I296" s="20" t="str">
        <f>IF(D296="en large",'terrain et tondeuses'!$B$3*$F296,IF(D296="en long",'terrain et tondeuses'!$B$4*$F296,""))</f>
        <v/>
      </c>
      <c r="J296" s="25" t="str">
        <f t="shared" si="17"/>
        <v/>
      </c>
      <c r="K296" s="26" t="str">
        <f t="shared" si="18"/>
        <v/>
      </c>
      <c r="L296" s="27" t="str">
        <f t="shared" si="19"/>
        <v/>
      </c>
      <c r="M296" s="15">
        <f>'terrain et tondeuses'!$B$29</f>
        <v>17</v>
      </c>
      <c r="N296" s="15">
        <f>'terrain et tondeuses'!$B$31-'terrain et tondeuses'!$B$29</f>
        <v>25</v>
      </c>
      <c r="O296" s="15">
        <v>90</v>
      </c>
    </row>
    <row r="297" spans="1:15" x14ac:dyDescent="0.45">
      <c r="A297" s="35"/>
      <c r="B297" s="35"/>
      <c r="C297" s="31" t="str">
        <f t="shared" si="16"/>
        <v/>
      </c>
      <c r="D297" s="7"/>
      <c r="E297" s="29"/>
      <c r="F297" s="7"/>
      <c r="G297" s="7"/>
      <c r="H297" s="17" t="str">
        <f>IF(G297="","",INDEX('terrain et tondeuses'!$B$8:$B$12,MATCH(G297,'terrain et tondeuses'!$A$8:$A$12,0)))</f>
        <v/>
      </c>
      <c r="I297" s="20" t="str">
        <f>IF(D297="en large",'terrain et tondeuses'!$B$3*$F297,IF(D297="en long",'terrain et tondeuses'!$B$4*$F297,""))</f>
        <v/>
      </c>
      <c r="J297" s="25" t="str">
        <f t="shared" si="17"/>
        <v/>
      </c>
      <c r="K297" s="26" t="str">
        <f t="shared" si="18"/>
        <v/>
      </c>
      <c r="L297" s="27" t="str">
        <f t="shared" si="19"/>
        <v/>
      </c>
      <c r="M297" s="15">
        <f>'terrain et tondeuses'!$B$29</f>
        <v>17</v>
      </c>
      <c r="N297" s="15">
        <f>'terrain et tondeuses'!$B$31-'terrain et tondeuses'!$B$29</f>
        <v>25</v>
      </c>
      <c r="O297" s="15">
        <v>90</v>
      </c>
    </row>
    <row r="298" spans="1:15" x14ac:dyDescent="0.45">
      <c r="A298" s="35"/>
      <c r="B298" s="35"/>
      <c r="C298" s="31" t="str">
        <f t="shared" si="16"/>
        <v/>
      </c>
      <c r="D298" s="7"/>
      <c r="E298" s="29"/>
      <c r="F298" s="7"/>
      <c r="G298" s="7"/>
      <c r="H298" s="17" t="str">
        <f>IF(G298="","",INDEX('terrain et tondeuses'!$B$8:$B$12,MATCH(G298,'terrain et tondeuses'!$A$8:$A$12,0)))</f>
        <v/>
      </c>
      <c r="I298" s="20" t="str">
        <f>IF(D298="en large",'terrain et tondeuses'!$B$3*$F298,IF(D298="en long",'terrain et tondeuses'!$B$4*$F298,""))</f>
        <v/>
      </c>
      <c r="J298" s="25" t="str">
        <f t="shared" si="17"/>
        <v/>
      </c>
      <c r="K298" s="26" t="str">
        <f t="shared" si="18"/>
        <v/>
      </c>
      <c r="L298" s="27" t="str">
        <f t="shared" si="19"/>
        <v/>
      </c>
      <c r="M298" s="15">
        <f>'terrain et tondeuses'!$B$29</f>
        <v>17</v>
      </c>
      <c r="N298" s="15">
        <f>'terrain et tondeuses'!$B$31-'terrain et tondeuses'!$B$29</f>
        <v>25</v>
      </c>
      <c r="O298" s="15">
        <v>90</v>
      </c>
    </row>
    <row r="299" spans="1:15" x14ac:dyDescent="0.45">
      <c r="A299" s="35"/>
      <c r="B299" s="35"/>
      <c r="C299" s="31" t="str">
        <f t="shared" si="16"/>
        <v/>
      </c>
      <c r="D299" s="7"/>
      <c r="E299" s="29"/>
      <c r="F299" s="7"/>
      <c r="G299" s="7"/>
      <c r="H299" s="17" t="str">
        <f>IF(G299="","",INDEX('terrain et tondeuses'!$B$8:$B$12,MATCH(G299,'terrain et tondeuses'!$A$8:$A$12,0)))</f>
        <v/>
      </c>
      <c r="I299" s="20" t="str">
        <f>IF(D299="en large",'terrain et tondeuses'!$B$3*$F299,IF(D299="en long",'terrain et tondeuses'!$B$4*$F299,""))</f>
        <v/>
      </c>
      <c r="J299" s="25" t="str">
        <f t="shared" si="17"/>
        <v/>
      </c>
      <c r="K299" s="26" t="str">
        <f t="shared" si="18"/>
        <v/>
      </c>
      <c r="L299" s="27" t="str">
        <f t="shared" si="19"/>
        <v/>
      </c>
      <c r="M299" s="15">
        <f>'terrain et tondeuses'!$B$29</f>
        <v>17</v>
      </c>
      <c r="N299" s="15">
        <f>'terrain et tondeuses'!$B$31-'terrain et tondeuses'!$B$29</f>
        <v>25</v>
      </c>
      <c r="O299" s="15">
        <v>90</v>
      </c>
    </row>
    <row r="300" spans="1:15" x14ac:dyDescent="0.45">
      <c r="A300" s="35"/>
      <c r="B300" s="35"/>
      <c r="C300" s="31" t="str">
        <f t="shared" si="16"/>
        <v/>
      </c>
      <c r="D300" s="7"/>
      <c r="E300" s="29"/>
      <c r="F300" s="7"/>
      <c r="G300" s="7"/>
      <c r="H300" s="17" t="str">
        <f>IF(G300="","",INDEX('terrain et tondeuses'!$B$8:$B$12,MATCH(G300,'terrain et tondeuses'!$A$8:$A$12,0)))</f>
        <v/>
      </c>
      <c r="I300" s="20" t="str">
        <f>IF(D300="en large",'terrain et tondeuses'!$B$3*$F300,IF(D300="en long",'terrain et tondeuses'!$B$4*$F300,""))</f>
        <v/>
      </c>
      <c r="J300" s="25" t="str">
        <f t="shared" si="17"/>
        <v/>
      </c>
      <c r="K300" s="26" t="str">
        <f t="shared" si="18"/>
        <v/>
      </c>
      <c r="L300" s="27" t="str">
        <f t="shared" si="19"/>
        <v/>
      </c>
      <c r="M300" s="15">
        <f>'terrain et tondeuses'!$B$29</f>
        <v>17</v>
      </c>
      <c r="N300" s="15">
        <f>'terrain et tondeuses'!$B$31-'terrain et tondeuses'!$B$29</f>
        <v>25</v>
      </c>
      <c r="O300" s="15">
        <v>90</v>
      </c>
    </row>
    <row r="301" spans="1:15" x14ac:dyDescent="0.45">
      <c r="A301" s="35"/>
      <c r="B301" s="35"/>
      <c r="C301" s="31" t="str">
        <f t="shared" si="16"/>
        <v/>
      </c>
      <c r="D301" s="7"/>
      <c r="E301" s="29"/>
      <c r="F301" s="7"/>
      <c r="G301" s="7"/>
      <c r="H301" s="17" t="str">
        <f>IF(G301="","",INDEX('terrain et tondeuses'!$B$8:$B$12,MATCH(G301,'terrain et tondeuses'!$A$8:$A$12,0)))</f>
        <v/>
      </c>
      <c r="I301" s="20" t="str">
        <f>IF(D301="en large",'terrain et tondeuses'!$B$3*$F301,IF(D301="en long",'terrain et tondeuses'!$B$4*$F301,""))</f>
        <v/>
      </c>
      <c r="J301" s="25" t="str">
        <f t="shared" si="17"/>
        <v/>
      </c>
      <c r="K301" s="26" t="str">
        <f t="shared" si="18"/>
        <v/>
      </c>
      <c r="L301" s="27" t="str">
        <f t="shared" si="19"/>
        <v/>
      </c>
      <c r="M301" s="15">
        <f>'terrain et tondeuses'!$B$29</f>
        <v>17</v>
      </c>
      <c r="N301" s="15">
        <f>'terrain et tondeuses'!$B$31-'terrain et tondeuses'!$B$29</f>
        <v>25</v>
      </c>
      <c r="O301" s="15">
        <v>90</v>
      </c>
    </row>
    <row r="302" spans="1:15" x14ac:dyDescent="0.45">
      <c r="A302" s="35"/>
      <c r="B302" s="35"/>
      <c r="C302" s="31" t="str">
        <f t="shared" si="16"/>
        <v/>
      </c>
      <c r="D302" s="7"/>
      <c r="E302" s="29"/>
      <c r="F302" s="7"/>
      <c r="G302" s="7"/>
      <c r="H302" s="17" t="str">
        <f>IF(G302="","",INDEX('terrain et tondeuses'!$B$8:$B$12,MATCH(G302,'terrain et tondeuses'!$A$8:$A$12,0)))</f>
        <v/>
      </c>
      <c r="I302" s="20" t="str">
        <f>IF(D302="en large",'terrain et tondeuses'!$B$3*$F302,IF(D302="en long",'terrain et tondeuses'!$B$4*$F302,""))</f>
        <v/>
      </c>
      <c r="J302" s="25" t="str">
        <f t="shared" si="17"/>
        <v/>
      </c>
      <c r="K302" s="26" t="str">
        <f t="shared" si="18"/>
        <v/>
      </c>
      <c r="L302" s="27" t="str">
        <f t="shared" si="19"/>
        <v/>
      </c>
      <c r="M302" s="15">
        <f>'terrain et tondeuses'!$B$29</f>
        <v>17</v>
      </c>
      <c r="N302" s="15">
        <f>'terrain et tondeuses'!$B$31-'terrain et tondeuses'!$B$29</f>
        <v>25</v>
      </c>
      <c r="O302" s="15">
        <v>90</v>
      </c>
    </row>
    <row r="303" spans="1:15" x14ac:dyDescent="0.45">
      <c r="A303" s="35"/>
      <c r="B303" s="35"/>
      <c r="C303" s="31" t="str">
        <f t="shared" si="16"/>
        <v/>
      </c>
      <c r="D303" s="7"/>
      <c r="E303" s="29"/>
      <c r="F303" s="7"/>
      <c r="G303" s="7"/>
      <c r="H303" s="17" t="str">
        <f>IF(G303="","",INDEX('terrain et tondeuses'!$B$8:$B$12,MATCH(G303,'terrain et tondeuses'!$A$8:$A$12,0)))</f>
        <v/>
      </c>
      <c r="I303" s="20" t="str">
        <f>IF(D303="en large",'terrain et tondeuses'!$B$3*$F303,IF(D303="en long",'terrain et tondeuses'!$B$4*$F303,""))</f>
        <v/>
      </c>
      <c r="J303" s="25" t="str">
        <f t="shared" si="17"/>
        <v/>
      </c>
      <c r="K303" s="26" t="str">
        <f t="shared" si="18"/>
        <v/>
      </c>
      <c r="L303" s="27" t="str">
        <f t="shared" si="19"/>
        <v/>
      </c>
      <c r="M303" s="15">
        <f>'terrain et tondeuses'!$B$29</f>
        <v>17</v>
      </c>
      <c r="N303" s="15">
        <f>'terrain et tondeuses'!$B$31-'terrain et tondeuses'!$B$29</f>
        <v>25</v>
      </c>
      <c r="O303" s="15">
        <v>90</v>
      </c>
    </row>
    <row r="304" spans="1:15" x14ac:dyDescent="0.45">
      <c r="A304" s="35"/>
      <c r="B304" s="35"/>
      <c r="C304" s="31" t="str">
        <f t="shared" si="16"/>
        <v/>
      </c>
      <c r="D304" s="7"/>
      <c r="E304" s="29"/>
      <c r="F304" s="7"/>
      <c r="G304" s="7"/>
      <c r="H304" s="17" t="str">
        <f>IF(G304="","",INDEX('terrain et tondeuses'!$B$8:$B$12,MATCH(G304,'terrain et tondeuses'!$A$8:$A$12,0)))</f>
        <v/>
      </c>
      <c r="I304" s="20" t="str">
        <f>IF(D304="en large",'terrain et tondeuses'!$B$3*$F304,IF(D304="en long",'terrain et tondeuses'!$B$4*$F304,""))</f>
        <v/>
      </c>
      <c r="J304" s="25" t="str">
        <f t="shared" si="17"/>
        <v/>
      </c>
      <c r="K304" s="26" t="str">
        <f t="shared" si="18"/>
        <v/>
      </c>
      <c r="L304" s="27" t="str">
        <f t="shared" si="19"/>
        <v/>
      </c>
      <c r="M304" s="15">
        <f>'terrain et tondeuses'!$B$29</f>
        <v>17</v>
      </c>
      <c r="N304" s="15">
        <f>'terrain et tondeuses'!$B$31-'terrain et tondeuses'!$B$29</f>
        <v>25</v>
      </c>
      <c r="O304" s="15">
        <v>90</v>
      </c>
    </row>
    <row r="305" spans="1:15" x14ac:dyDescent="0.45">
      <c r="A305" s="35"/>
      <c r="B305" s="35"/>
      <c r="C305" s="31" t="str">
        <f t="shared" si="16"/>
        <v/>
      </c>
      <c r="D305" s="7"/>
      <c r="E305" s="29"/>
      <c r="F305" s="7"/>
      <c r="G305" s="7"/>
      <c r="H305" s="17" t="str">
        <f>IF(G305="","",INDEX('terrain et tondeuses'!$B$8:$B$12,MATCH(G305,'terrain et tondeuses'!$A$8:$A$12,0)))</f>
        <v/>
      </c>
      <c r="I305" s="20" t="str">
        <f>IF(D305="en large",'terrain et tondeuses'!$B$3*$F305,IF(D305="en long",'terrain et tondeuses'!$B$4*$F305,""))</f>
        <v/>
      </c>
      <c r="J305" s="25" t="str">
        <f t="shared" si="17"/>
        <v/>
      </c>
      <c r="K305" s="26" t="str">
        <f t="shared" si="18"/>
        <v/>
      </c>
      <c r="L305" s="27" t="str">
        <f t="shared" si="19"/>
        <v/>
      </c>
      <c r="M305" s="15">
        <f>'terrain et tondeuses'!$B$29</f>
        <v>17</v>
      </c>
      <c r="N305" s="15">
        <f>'terrain et tondeuses'!$B$31-'terrain et tondeuses'!$B$29</f>
        <v>25</v>
      </c>
      <c r="O305" s="15">
        <v>90</v>
      </c>
    </row>
    <row r="306" spans="1:15" x14ac:dyDescent="0.45">
      <c r="A306" s="35"/>
      <c r="B306" s="35"/>
      <c r="C306" s="31" t="str">
        <f t="shared" si="16"/>
        <v/>
      </c>
      <c r="D306" s="7"/>
      <c r="E306" s="29"/>
      <c r="F306" s="7"/>
      <c r="G306" s="7"/>
      <c r="H306" s="17" t="str">
        <f>IF(G306="","",INDEX('terrain et tondeuses'!$B$8:$B$12,MATCH(G306,'terrain et tondeuses'!$A$8:$A$12,0)))</f>
        <v/>
      </c>
      <c r="I306" s="20" t="str">
        <f>IF(D306="en large",'terrain et tondeuses'!$B$3*$F306,IF(D306="en long",'terrain et tondeuses'!$B$4*$F306,""))</f>
        <v/>
      </c>
      <c r="J306" s="25" t="str">
        <f t="shared" si="17"/>
        <v/>
      </c>
      <c r="K306" s="26" t="str">
        <f t="shared" si="18"/>
        <v/>
      </c>
      <c r="L306" s="27" t="str">
        <f t="shared" si="19"/>
        <v/>
      </c>
      <c r="M306" s="15">
        <f>'terrain et tondeuses'!$B$29</f>
        <v>17</v>
      </c>
      <c r="N306" s="15">
        <f>'terrain et tondeuses'!$B$31-'terrain et tondeuses'!$B$29</f>
        <v>25</v>
      </c>
      <c r="O306" s="15">
        <v>90</v>
      </c>
    </row>
    <row r="307" spans="1:15" x14ac:dyDescent="0.45">
      <c r="A307" s="35"/>
      <c r="B307" s="35"/>
      <c r="C307" s="31" t="str">
        <f t="shared" si="16"/>
        <v/>
      </c>
      <c r="D307" s="7"/>
      <c r="E307" s="29"/>
      <c r="F307" s="7"/>
      <c r="G307" s="7"/>
      <c r="H307" s="17" t="str">
        <f>IF(G307="","",INDEX('terrain et tondeuses'!$B$8:$B$12,MATCH(G307,'terrain et tondeuses'!$A$8:$A$12,0)))</f>
        <v/>
      </c>
      <c r="I307" s="20" t="str">
        <f>IF(D307="en large",'terrain et tondeuses'!$B$3*$F307,IF(D307="en long",'terrain et tondeuses'!$B$4*$F307,""))</f>
        <v/>
      </c>
      <c r="J307" s="25" t="str">
        <f t="shared" si="17"/>
        <v/>
      </c>
      <c r="K307" s="26" t="str">
        <f t="shared" si="18"/>
        <v/>
      </c>
      <c r="L307" s="27" t="str">
        <f t="shared" si="19"/>
        <v/>
      </c>
      <c r="M307" s="15">
        <f>'terrain et tondeuses'!$B$29</f>
        <v>17</v>
      </c>
      <c r="N307" s="15">
        <f>'terrain et tondeuses'!$B$31-'terrain et tondeuses'!$B$29</f>
        <v>25</v>
      </c>
      <c r="O307" s="15">
        <v>90</v>
      </c>
    </row>
    <row r="308" spans="1:15" x14ac:dyDescent="0.45">
      <c r="A308" s="35"/>
      <c r="B308" s="35"/>
      <c r="C308" s="31" t="str">
        <f t="shared" si="16"/>
        <v/>
      </c>
      <c r="D308" s="7"/>
      <c r="E308" s="29"/>
      <c r="F308" s="7"/>
      <c r="G308" s="7"/>
      <c r="H308" s="17" t="str">
        <f>IF(G308="","",INDEX('terrain et tondeuses'!$B$8:$B$12,MATCH(G308,'terrain et tondeuses'!$A$8:$A$12,0)))</f>
        <v/>
      </c>
      <c r="I308" s="20" t="str">
        <f>IF(D308="en large",'terrain et tondeuses'!$B$3*$F308,IF(D308="en long",'terrain et tondeuses'!$B$4*$F308,""))</f>
        <v/>
      </c>
      <c r="J308" s="25" t="str">
        <f t="shared" si="17"/>
        <v/>
      </c>
      <c r="K308" s="26" t="str">
        <f t="shared" si="18"/>
        <v/>
      </c>
      <c r="L308" s="27" t="str">
        <f t="shared" si="19"/>
        <v/>
      </c>
      <c r="M308" s="15">
        <f>'terrain et tondeuses'!$B$29</f>
        <v>17</v>
      </c>
      <c r="N308" s="15">
        <f>'terrain et tondeuses'!$B$31-'terrain et tondeuses'!$B$29</f>
        <v>25</v>
      </c>
      <c r="O308" s="15">
        <v>90</v>
      </c>
    </row>
    <row r="309" spans="1:15" x14ac:dyDescent="0.45">
      <c r="A309" s="35"/>
      <c r="B309" s="35"/>
      <c r="C309" s="31" t="str">
        <f t="shared" si="16"/>
        <v/>
      </c>
      <c r="D309" s="7"/>
      <c r="E309" s="29"/>
      <c r="F309" s="7"/>
      <c r="G309" s="7"/>
      <c r="H309" s="17" t="str">
        <f>IF(G309="","",INDEX('terrain et tondeuses'!$B$8:$B$12,MATCH(G309,'terrain et tondeuses'!$A$8:$A$12,0)))</f>
        <v/>
      </c>
      <c r="I309" s="20" t="str">
        <f>IF(D309="en large",'terrain et tondeuses'!$B$3*$F309,IF(D309="en long",'terrain et tondeuses'!$B$4*$F309,""))</f>
        <v/>
      </c>
      <c r="J309" s="25" t="str">
        <f t="shared" si="17"/>
        <v/>
      </c>
      <c r="K309" s="26" t="str">
        <f t="shared" si="18"/>
        <v/>
      </c>
      <c r="L309" s="27" t="str">
        <f t="shared" si="19"/>
        <v/>
      </c>
      <c r="M309" s="15">
        <f>'terrain et tondeuses'!$B$29</f>
        <v>17</v>
      </c>
      <c r="N309" s="15">
        <f>'terrain et tondeuses'!$B$31-'terrain et tondeuses'!$B$29</f>
        <v>25</v>
      </c>
      <c r="O309" s="15">
        <v>90</v>
      </c>
    </row>
    <row r="310" spans="1:15" x14ac:dyDescent="0.45">
      <c r="A310" s="35"/>
      <c r="B310" s="35"/>
      <c r="C310" s="31" t="str">
        <f t="shared" si="16"/>
        <v/>
      </c>
      <c r="D310" s="7"/>
      <c r="E310" s="29"/>
      <c r="F310" s="7"/>
      <c r="G310" s="7"/>
      <c r="H310" s="17" t="str">
        <f>IF(G310="","",INDEX('terrain et tondeuses'!$B$8:$B$12,MATCH(G310,'terrain et tondeuses'!$A$8:$A$12,0)))</f>
        <v/>
      </c>
      <c r="I310" s="20" t="str">
        <f>IF(D310="en large",'terrain et tondeuses'!$B$3*$F310,IF(D310="en long",'terrain et tondeuses'!$B$4*$F310,""))</f>
        <v/>
      </c>
      <c r="J310" s="25" t="str">
        <f t="shared" si="17"/>
        <v/>
      </c>
      <c r="K310" s="26" t="str">
        <f t="shared" si="18"/>
        <v/>
      </c>
      <c r="L310" s="27" t="str">
        <f t="shared" si="19"/>
        <v/>
      </c>
      <c r="M310" s="15">
        <f>'terrain et tondeuses'!$B$29</f>
        <v>17</v>
      </c>
      <c r="N310" s="15">
        <f>'terrain et tondeuses'!$B$31-'terrain et tondeuses'!$B$29</f>
        <v>25</v>
      </c>
      <c r="O310" s="15">
        <v>90</v>
      </c>
    </row>
    <row r="311" spans="1:15" x14ac:dyDescent="0.45">
      <c r="A311" s="35"/>
      <c r="B311" s="35"/>
      <c r="C311" s="31" t="str">
        <f t="shared" si="16"/>
        <v/>
      </c>
      <c r="D311" s="7"/>
      <c r="E311" s="29"/>
      <c r="F311" s="7"/>
      <c r="G311" s="7"/>
      <c r="H311" s="17" t="str">
        <f>IF(G311="","",INDEX('terrain et tondeuses'!$B$8:$B$12,MATCH(G311,'terrain et tondeuses'!$A$8:$A$12,0)))</f>
        <v/>
      </c>
      <c r="I311" s="20" t="str">
        <f>IF(D311="en large",'terrain et tondeuses'!$B$3*$F311,IF(D311="en long",'terrain et tondeuses'!$B$4*$F311,""))</f>
        <v/>
      </c>
      <c r="J311" s="25" t="str">
        <f t="shared" si="17"/>
        <v/>
      </c>
      <c r="K311" s="26" t="str">
        <f t="shared" si="18"/>
        <v/>
      </c>
      <c r="L311" s="27" t="str">
        <f t="shared" si="19"/>
        <v/>
      </c>
      <c r="M311" s="15">
        <f>'terrain et tondeuses'!$B$29</f>
        <v>17</v>
      </c>
      <c r="N311" s="15">
        <f>'terrain et tondeuses'!$B$31-'terrain et tondeuses'!$B$29</f>
        <v>25</v>
      </c>
      <c r="O311" s="15">
        <v>90</v>
      </c>
    </row>
    <row r="312" spans="1:15" x14ac:dyDescent="0.45">
      <c r="A312" s="35"/>
      <c r="B312" s="35"/>
      <c r="C312" s="31" t="str">
        <f t="shared" si="16"/>
        <v/>
      </c>
      <c r="D312" s="7"/>
      <c r="E312" s="29"/>
      <c r="F312" s="7"/>
      <c r="G312" s="7"/>
      <c r="H312" s="17" t="str">
        <f>IF(G312="","",INDEX('terrain et tondeuses'!$B$8:$B$12,MATCH(G312,'terrain et tondeuses'!$A$8:$A$12,0)))</f>
        <v/>
      </c>
      <c r="I312" s="20" t="str">
        <f>IF(D312="en large",'terrain et tondeuses'!$B$3*$F312,IF(D312="en long",'terrain et tondeuses'!$B$4*$F312,""))</f>
        <v/>
      </c>
      <c r="J312" s="25" t="str">
        <f t="shared" si="17"/>
        <v/>
      </c>
      <c r="K312" s="26" t="str">
        <f t="shared" si="18"/>
        <v/>
      </c>
      <c r="L312" s="27" t="str">
        <f t="shared" si="19"/>
        <v/>
      </c>
      <c r="M312" s="15">
        <f>'terrain et tondeuses'!$B$29</f>
        <v>17</v>
      </c>
      <c r="N312" s="15">
        <f>'terrain et tondeuses'!$B$31-'terrain et tondeuses'!$B$29</f>
        <v>25</v>
      </c>
      <c r="O312" s="15">
        <v>90</v>
      </c>
    </row>
    <row r="313" spans="1:15" x14ac:dyDescent="0.45">
      <c r="A313" s="35"/>
      <c r="B313" s="35"/>
      <c r="C313" s="31" t="str">
        <f t="shared" si="16"/>
        <v/>
      </c>
      <c r="D313" s="7"/>
      <c r="E313" s="29"/>
      <c r="F313" s="7"/>
      <c r="G313" s="7"/>
      <c r="H313" s="17" t="str">
        <f>IF(G313="","",INDEX('terrain et tondeuses'!$B$8:$B$12,MATCH(G313,'terrain et tondeuses'!$A$8:$A$12,0)))</f>
        <v/>
      </c>
      <c r="I313" s="20" t="str">
        <f>IF(D313="en large",'terrain et tondeuses'!$B$3*$F313,IF(D313="en long",'terrain et tondeuses'!$B$4*$F313,""))</f>
        <v/>
      </c>
      <c r="J313" s="25" t="str">
        <f t="shared" si="17"/>
        <v/>
      </c>
      <c r="K313" s="26" t="str">
        <f t="shared" si="18"/>
        <v/>
      </c>
      <c r="L313" s="27" t="str">
        <f t="shared" si="19"/>
        <v/>
      </c>
      <c r="M313" s="15">
        <f>'terrain et tondeuses'!$B$29</f>
        <v>17</v>
      </c>
      <c r="N313" s="15">
        <f>'terrain et tondeuses'!$B$31-'terrain et tondeuses'!$B$29</f>
        <v>25</v>
      </c>
      <c r="O313" s="15">
        <v>90</v>
      </c>
    </row>
    <row r="314" spans="1:15" x14ac:dyDescent="0.45">
      <c r="A314" s="35"/>
      <c r="B314" s="35"/>
      <c r="C314" s="31" t="str">
        <f t="shared" si="16"/>
        <v/>
      </c>
      <c r="D314" s="7"/>
      <c r="E314" s="29"/>
      <c r="F314" s="7"/>
      <c r="G314" s="7"/>
      <c r="H314" s="17" t="str">
        <f>IF(G314="","",INDEX('terrain et tondeuses'!$B$8:$B$12,MATCH(G314,'terrain et tondeuses'!$A$8:$A$12,0)))</f>
        <v/>
      </c>
      <c r="I314" s="20" t="str">
        <f>IF(D314="en large",'terrain et tondeuses'!$B$3*$F314,IF(D314="en long",'terrain et tondeuses'!$B$4*$F314,""))</f>
        <v/>
      </c>
      <c r="J314" s="25" t="str">
        <f t="shared" si="17"/>
        <v/>
      </c>
      <c r="K314" s="26" t="str">
        <f t="shared" si="18"/>
        <v/>
      </c>
      <c r="L314" s="27" t="str">
        <f t="shared" si="19"/>
        <v/>
      </c>
      <c r="M314" s="15">
        <f>'terrain et tondeuses'!$B$29</f>
        <v>17</v>
      </c>
      <c r="N314" s="15">
        <f>'terrain et tondeuses'!$B$31-'terrain et tondeuses'!$B$29</f>
        <v>25</v>
      </c>
      <c r="O314" s="15">
        <v>90</v>
      </c>
    </row>
    <row r="315" spans="1:15" x14ac:dyDescent="0.45">
      <c r="A315" s="35"/>
      <c r="B315" s="35"/>
      <c r="C315" s="31" t="str">
        <f t="shared" si="16"/>
        <v/>
      </c>
      <c r="D315" s="7"/>
      <c r="E315" s="29"/>
      <c r="F315" s="7"/>
      <c r="G315" s="7"/>
      <c r="H315" s="17" t="str">
        <f>IF(G315="","",INDEX('terrain et tondeuses'!$B$8:$B$12,MATCH(G315,'terrain et tondeuses'!$A$8:$A$12,0)))</f>
        <v/>
      </c>
      <c r="I315" s="20" t="str">
        <f>IF(D315="en large",'terrain et tondeuses'!$B$3*$F315,IF(D315="en long",'terrain et tondeuses'!$B$4*$F315,""))</f>
        <v/>
      </c>
      <c r="J315" s="25" t="str">
        <f t="shared" si="17"/>
        <v/>
      </c>
      <c r="K315" s="26" t="str">
        <f t="shared" si="18"/>
        <v/>
      </c>
      <c r="L315" s="27" t="str">
        <f t="shared" si="19"/>
        <v/>
      </c>
      <c r="M315" s="15">
        <f>'terrain et tondeuses'!$B$29</f>
        <v>17</v>
      </c>
      <c r="N315" s="15">
        <f>'terrain et tondeuses'!$B$31-'terrain et tondeuses'!$B$29</f>
        <v>25</v>
      </c>
      <c r="O315" s="15">
        <v>90</v>
      </c>
    </row>
    <row r="316" spans="1:15" x14ac:dyDescent="0.45">
      <c r="A316" s="35"/>
      <c r="B316" s="35"/>
      <c r="C316" s="31" t="str">
        <f t="shared" si="16"/>
        <v/>
      </c>
      <c r="D316" s="7"/>
      <c r="E316" s="29"/>
      <c r="F316" s="7"/>
      <c r="G316" s="7"/>
      <c r="H316" s="17" t="str">
        <f>IF(G316="","",INDEX('terrain et tondeuses'!$B$8:$B$12,MATCH(G316,'terrain et tondeuses'!$A$8:$A$12,0)))</f>
        <v/>
      </c>
      <c r="I316" s="20" t="str">
        <f>IF(D316="en large",'terrain et tondeuses'!$B$3*$F316,IF(D316="en long",'terrain et tondeuses'!$B$4*$F316,""))</f>
        <v/>
      </c>
      <c r="J316" s="25" t="str">
        <f t="shared" si="17"/>
        <v/>
      </c>
      <c r="K316" s="26" t="str">
        <f t="shared" si="18"/>
        <v/>
      </c>
      <c r="L316" s="27" t="str">
        <f t="shared" si="19"/>
        <v/>
      </c>
      <c r="M316" s="15">
        <f>'terrain et tondeuses'!$B$29</f>
        <v>17</v>
      </c>
      <c r="N316" s="15">
        <f>'terrain et tondeuses'!$B$31-'terrain et tondeuses'!$B$29</f>
        <v>25</v>
      </c>
      <c r="O316" s="15">
        <v>90</v>
      </c>
    </row>
    <row r="317" spans="1:15" x14ac:dyDescent="0.45">
      <c r="A317" s="35"/>
      <c r="B317" s="35"/>
      <c r="C317" s="31" t="str">
        <f t="shared" si="16"/>
        <v/>
      </c>
      <c r="D317" s="7"/>
      <c r="E317" s="29"/>
      <c r="F317" s="7"/>
      <c r="G317" s="7"/>
      <c r="H317" s="17" t="str">
        <f>IF(G317="","",INDEX('terrain et tondeuses'!$B$8:$B$12,MATCH(G317,'terrain et tondeuses'!$A$8:$A$12,0)))</f>
        <v/>
      </c>
      <c r="I317" s="20" t="str">
        <f>IF(D317="en large",'terrain et tondeuses'!$B$3*$F317,IF(D317="en long",'terrain et tondeuses'!$B$4*$F317,""))</f>
        <v/>
      </c>
      <c r="J317" s="25" t="str">
        <f t="shared" si="17"/>
        <v/>
      </c>
      <c r="K317" s="26" t="str">
        <f t="shared" si="18"/>
        <v/>
      </c>
      <c r="L317" s="27" t="str">
        <f t="shared" si="19"/>
        <v/>
      </c>
      <c r="M317" s="15">
        <f>'terrain et tondeuses'!$B$29</f>
        <v>17</v>
      </c>
      <c r="N317" s="15">
        <f>'terrain et tondeuses'!$B$31-'terrain et tondeuses'!$B$29</f>
        <v>25</v>
      </c>
      <c r="O317" s="15">
        <v>90</v>
      </c>
    </row>
    <row r="318" spans="1:15" x14ac:dyDescent="0.45">
      <c r="A318" s="35"/>
      <c r="B318" s="35"/>
      <c r="C318" s="31" t="str">
        <f t="shared" si="16"/>
        <v/>
      </c>
      <c r="D318" s="7"/>
      <c r="E318" s="29"/>
      <c r="F318" s="7"/>
      <c r="G318" s="7"/>
      <c r="H318" s="17" t="str">
        <f>IF(G318="","",INDEX('terrain et tondeuses'!$B$8:$B$12,MATCH(G318,'terrain et tondeuses'!$A$8:$A$12,0)))</f>
        <v/>
      </c>
      <c r="I318" s="20" t="str">
        <f>IF(D318="en large",'terrain et tondeuses'!$B$3*$F318,IF(D318="en long",'terrain et tondeuses'!$B$4*$F318,""))</f>
        <v/>
      </c>
      <c r="J318" s="25" t="str">
        <f t="shared" si="17"/>
        <v/>
      </c>
      <c r="K318" s="26" t="str">
        <f t="shared" si="18"/>
        <v/>
      </c>
      <c r="L318" s="27" t="str">
        <f t="shared" si="19"/>
        <v/>
      </c>
      <c r="M318" s="15">
        <f>'terrain et tondeuses'!$B$29</f>
        <v>17</v>
      </c>
      <c r="N318" s="15">
        <f>'terrain et tondeuses'!$B$31-'terrain et tondeuses'!$B$29</f>
        <v>25</v>
      </c>
      <c r="O318" s="15">
        <v>90</v>
      </c>
    </row>
    <row r="319" spans="1:15" x14ac:dyDescent="0.45">
      <c r="A319" s="35"/>
      <c r="B319" s="35"/>
      <c r="C319" s="31" t="str">
        <f t="shared" si="16"/>
        <v/>
      </c>
      <c r="D319" s="7"/>
      <c r="E319" s="29"/>
      <c r="F319" s="7"/>
      <c r="G319" s="7"/>
      <c r="H319" s="17" t="str">
        <f>IF(G319="","",INDEX('terrain et tondeuses'!$B$8:$B$12,MATCH(G319,'terrain et tondeuses'!$A$8:$A$12,0)))</f>
        <v/>
      </c>
      <c r="I319" s="20" t="str">
        <f>IF(D319="en large",'terrain et tondeuses'!$B$3*$F319,IF(D319="en long",'terrain et tondeuses'!$B$4*$F319,""))</f>
        <v/>
      </c>
      <c r="J319" s="25" t="str">
        <f t="shared" si="17"/>
        <v/>
      </c>
      <c r="K319" s="26" t="str">
        <f t="shared" si="18"/>
        <v/>
      </c>
      <c r="L319" s="27" t="str">
        <f t="shared" si="19"/>
        <v/>
      </c>
      <c r="M319" s="15">
        <f>'terrain et tondeuses'!$B$29</f>
        <v>17</v>
      </c>
      <c r="N319" s="15">
        <f>'terrain et tondeuses'!$B$31-'terrain et tondeuses'!$B$29</f>
        <v>25</v>
      </c>
      <c r="O319" s="15">
        <v>90</v>
      </c>
    </row>
    <row r="320" spans="1:15" x14ac:dyDescent="0.45">
      <c r="A320" s="35"/>
      <c r="B320" s="35"/>
      <c r="C320" s="31" t="str">
        <f t="shared" si="16"/>
        <v/>
      </c>
      <c r="D320" s="7"/>
      <c r="E320" s="29"/>
      <c r="F320" s="7"/>
      <c r="G320" s="7"/>
      <c r="H320" s="17" t="str">
        <f>IF(G320="","",INDEX('terrain et tondeuses'!$B$8:$B$12,MATCH(G320,'terrain et tondeuses'!$A$8:$A$12,0)))</f>
        <v/>
      </c>
      <c r="I320" s="20" t="str">
        <f>IF(D320="en large",'terrain et tondeuses'!$B$3*$F320,IF(D320="en long",'terrain et tondeuses'!$B$4*$F320,""))</f>
        <v/>
      </c>
      <c r="J320" s="25" t="str">
        <f t="shared" si="17"/>
        <v/>
      </c>
      <c r="K320" s="26" t="str">
        <f t="shared" si="18"/>
        <v/>
      </c>
      <c r="L320" s="27" t="str">
        <f t="shared" si="19"/>
        <v/>
      </c>
      <c r="M320" s="15">
        <f>'terrain et tondeuses'!$B$29</f>
        <v>17</v>
      </c>
      <c r="N320" s="15">
        <f>'terrain et tondeuses'!$B$31-'terrain et tondeuses'!$B$29</f>
        <v>25</v>
      </c>
      <c r="O320" s="15">
        <v>90</v>
      </c>
    </row>
    <row r="321" spans="1:15" x14ac:dyDescent="0.45">
      <c r="A321" s="35"/>
      <c r="B321" s="35"/>
      <c r="C321" s="31" t="str">
        <f t="shared" si="16"/>
        <v/>
      </c>
      <c r="D321" s="7"/>
      <c r="E321" s="29"/>
      <c r="F321" s="7"/>
      <c r="G321" s="7"/>
      <c r="H321" s="17" t="str">
        <f>IF(G321="","",INDEX('terrain et tondeuses'!$B$8:$B$12,MATCH(G321,'terrain et tondeuses'!$A$8:$A$12,0)))</f>
        <v/>
      </c>
      <c r="I321" s="20" t="str">
        <f>IF(D321="en large",'terrain et tondeuses'!$B$3*$F321,IF(D321="en long",'terrain et tondeuses'!$B$4*$F321,""))</f>
        <v/>
      </c>
      <c r="J321" s="25" t="str">
        <f t="shared" si="17"/>
        <v/>
      </c>
      <c r="K321" s="26" t="str">
        <f t="shared" si="18"/>
        <v/>
      </c>
      <c r="L321" s="27" t="str">
        <f t="shared" si="19"/>
        <v/>
      </c>
      <c r="M321" s="15">
        <f>'terrain et tondeuses'!$B$29</f>
        <v>17</v>
      </c>
      <c r="N321" s="15">
        <f>'terrain et tondeuses'!$B$31-'terrain et tondeuses'!$B$29</f>
        <v>25</v>
      </c>
      <c r="O321" s="15">
        <v>90</v>
      </c>
    </row>
    <row r="322" spans="1:15" x14ac:dyDescent="0.45">
      <c r="A322" s="35"/>
      <c r="B322" s="35"/>
      <c r="C322" s="31" t="str">
        <f t="shared" si="16"/>
        <v/>
      </c>
      <c r="D322" s="7"/>
      <c r="E322" s="29"/>
      <c r="F322" s="7"/>
      <c r="G322" s="7"/>
      <c r="H322" s="17" t="str">
        <f>IF(G322="","",INDEX('terrain et tondeuses'!$B$8:$B$12,MATCH(G322,'terrain et tondeuses'!$A$8:$A$12,0)))</f>
        <v/>
      </c>
      <c r="I322" s="20" t="str">
        <f>IF(D322="en large",'terrain et tondeuses'!$B$3*$F322,IF(D322="en long",'terrain et tondeuses'!$B$4*$F322,""))</f>
        <v/>
      </c>
      <c r="J322" s="25" t="str">
        <f t="shared" si="17"/>
        <v/>
      </c>
      <c r="K322" s="26" t="str">
        <f t="shared" si="18"/>
        <v/>
      </c>
      <c r="L322" s="27" t="str">
        <f t="shared" si="19"/>
        <v/>
      </c>
      <c r="M322" s="15">
        <f>'terrain et tondeuses'!$B$29</f>
        <v>17</v>
      </c>
      <c r="N322" s="15">
        <f>'terrain et tondeuses'!$B$31-'terrain et tondeuses'!$B$29</f>
        <v>25</v>
      </c>
      <c r="O322" s="15">
        <v>90</v>
      </c>
    </row>
    <row r="323" spans="1:15" x14ac:dyDescent="0.45">
      <c r="A323" s="35"/>
      <c r="B323" s="35"/>
      <c r="C323" s="31" t="str">
        <f t="shared" ref="C323:C386" si="20">IF(A323="","",A323-B323)</f>
        <v/>
      </c>
      <c r="D323" s="7"/>
      <c r="E323" s="29"/>
      <c r="F323" s="7"/>
      <c r="G323" s="7"/>
      <c r="H323" s="17" t="str">
        <f>IF(G323="","",INDEX('terrain et tondeuses'!$B$8:$B$12,MATCH(G323,'terrain et tondeuses'!$A$8:$A$12,0)))</f>
        <v/>
      </c>
      <c r="I323" s="20" t="str">
        <f>IF(D323="en large",'terrain et tondeuses'!$B$3*$F323,IF(D323="en long",'terrain et tondeuses'!$B$4*$F323,""))</f>
        <v/>
      </c>
      <c r="J323" s="25" t="str">
        <f t="shared" ref="J323:J386" si="21">IF(I323="","",E323/(H323/100*I323)*1000)</f>
        <v/>
      </c>
      <c r="K323" s="26" t="str">
        <f t="shared" ref="K323:K386" si="22">IF(J323="","",J323/C323)</f>
        <v/>
      </c>
      <c r="L323" s="27" t="str">
        <f t="shared" ref="L323:L386" si="23">IF(COUNTIFS(A:A, "&gt;=" &amp; A323 - 6, A:A, "&lt;=" &amp; A323) &gt;= 1,
   AVERAGEIFS(K:K, A:A, "&gt;=" &amp; A323 - 6, A:A, "&lt;=" &amp; A323),
   "")</f>
        <v/>
      </c>
      <c r="M323" s="15">
        <f>'terrain et tondeuses'!$B$29</f>
        <v>17</v>
      </c>
      <c r="N323" s="15">
        <f>'terrain et tondeuses'!$B$31-'terrain et tondeuses'!$B$29</f>
        <v>25</v>
      </c>
      <c r="O323" s="15">
        <v>90</v>
      </c>
    </row>
    <row r="324" spans="1:15" x14ac:dyDescent="0.45">
      <c r="A324" s="35"/>
      <c r="B324" s="35"/>
      <c r="C324" s="31" t="str">
        <f t="shared" si="20"/>
        <v/>
      </c>
      <c r="D324" s="7"/>
      <c r="E324" s="29"/>
      <c r="F324" s="7"/>
      <c r="G324" s="7"/>
      <c r="H324" s="17" t="str">
        <f>IF(G324="","",INDEX('terrain et tondeuses'!$B$8:$B$12,MATCH(G324,'terrain et tondeuses'!$A$8:$A$12,0)))</f>
        <v/>
      </c>
      <c r="I324" s="20" t="str">
        <f>IF(D324="en large",'terrain et tondeuses'!$B$3*$F324,IF(D324="en long",'terrain et tondeuses'!$B$4*$F324,""))</f>
        <v/>
      </c>
      <c r="J324" s="25" t="str">
        <f t="shared" si="21"/>
        <v/>
      </c>
      <c r="K324" s="26" t="str">
        <f t="shared" si="22"/>
        <v/>
      </c>
      <c r="L324" s="27" t="str">
        <f t="shared" si="23"/>
        <v/>
      </c>
      <c r="M324" s="15">
        <f>'terrain et tondeuses'!$B$29</f>
        <v>17</v>
      </c>
      <c r="N324" s="15">
        <f>'terrain et tondeuses'!$B$31-'terrain et tondeuses'!$B$29</f>
        <v>25</v>
      </c>
      <c r="O324" s="15">
        <v>90</v>
      </c>
    </row>
    <row r="325" spans="1:15" x14ac:dyDescent="0.45">
      <c r="A325" s="35"/>
      <c r="B325" s="35"/>
      <c r="C325" s="31" t="str">
        <f t="shared" si="20"/>
        <v/>
      </c>
      <c r="D325" s="7"/>
      <c r="E325" s="29"/>
      <c r="F325" s="7"/>
      <c r="G325" s="7"/>
      <c r="H325" s="17" t="str">
        <f>IF(G325="","",INDEX('terrain et tondeuses'!$B$8:$B$12,MATCH(G325,'terrain et tondeuses'!$A$8:$A$12,0)))</f>
        <v/>
      </c>
      <c r="I325" s="20" t="str">
        <f>IF(D325="en large",'terrain et tondeuses'!$B$3*$F325,IF(D325="en long",'terrain et tondeuses'!$B$4*$F325,""))</f>
        <v/>
      </c>
      <c r="J325" s="25" t="str">
        <f t="shared" si="21"/>
        <v/>
      </c>
      <c r="K325" s="26" t="str">
        <f t="shared" si="22"/>
        <v/>
      </c>
      <c r="L325" s="27" t="str">
        <f t="shared" si="23"/>
        <v/>
      </c>
      <c r="M325" s="15">
        <f>'terrain et tondeuses'!$B$29</f>
        <v>17</v>
      </c>
      <c r="N325" s="15">
        <f>'terrain et tondeuses'!$B$31-'terrain et tondeuses'!$B$29</f>
        <v>25</v>
      </c>
      <c r="O325" s="15">
        <v>90</v>
      </c>
    </row>
    <row r="326" spans="1:15" x14ac:dyDescent="0.45">
      <c r="A326" s="35"/>
      <c r="B326" s="35"/>
      <c r="C326" s="31" t="str">
        <f t="shared" si="20"/>
        <v/>
      </c>
      <c r="D326" s="7"/>
      <c r="E326" s="29"/>
      <c r="F326" s="7"/>
      <c r="G326" s="7"/>
      <c r="H326" s="17" t="str">
        <f>IF(G326="","",INDEX('terrain et tondeuses'!$B$8:$B$12,MATCH(G326,'terrain et tondeuses'!$A$8:$A$12,0)))</f>
        <v/>
      </c>
      <c r="I326" s="20" t="str">
        <f>IF(D326="en large",'terrain et tondeuses'!$B$3*$F326,IF(D326="en long",'terrain et tondeuses'!$B$4*$F326,""))</f>
        <v/>
      </c>
      <c r="J326" s="25" t="str">
        <f t="shared" si="21"/>
        <v/>
      </c>
      <c r="K326" s="26" t="str">
        <f t="shared" si="22"/>
        <v/>
      </c>
      <c r="L326" s="27" t="str">
        <f t="shared" si="23"/>
        <v/>
      </c>
      <c r="M326" s="15">
        <f>'terrain et tondeuses'!$B$29</f>
        <v>17</v>
      </c>
      <c r="N326" s="15">
        <f>'terrain et tondeuses'!$B$31-'terrain et tondeuses'!$B$29</f>
        <v>25</v>
      </c>
      <c r="O326" s="15">
        <v>90</v>
      </c>
    </row>
    <row r="327" spans="1:15" x14ac:dyDescent="0.45">
      <c r="A327" s="35"/>
      <c r="B327" s="35"/>
      <c r="C327" s="31" t="str">
        <f t="shared" si="20"/>
        <v/>
      </c>
      <c r="D327" s="7"/>
      <c r="E327" s="29"/>
      <c r="F327" s="7"/>
      <c r="G327" s="7"/>
      <c r="H327" s="17" t="str">
        <f>IF(G327="","",INDEX('terrain et tondeuses'!$B$8:$B$12,MATCH(G327,'terrain et tondeuses'!$A$8:$A$12,0)))</f>
        <v/>
      </c>
      <c r="I327" s="20" t="str">
        <f>IF(D327="en large",'terrain et tondeuses'!$B$3*$F327,IF(D327="en long",'terrain et tondeuses'!$B$4*$F327,""))</f>
        <v/>
      </c>
      <c r="J327" s="25" t="str">
        <f t="shared" si="21"/>
        <v/>
      </c>
      <c r="K327" s="26" t="str">
        <f t="shared" si="22"/>
        <v/>
      </c>
      <c r="L327" s="27" t="str">
        <f t="shared" si="23"/>
        <v/>
      </c>
      <c r="M327" s="15">
        <f>'terrain et tondeuses'!$B$29</f>
        <v>17</v>
      </c>
      <c r="N327" s="15">
        <f>'terrain et tondeuses'!$B$31-'terrain et tondeuses'!$B$29</f>
        <v>25</v>
      </c>
      <c r="O327" s="15">
        <v>90</v>
      </c>
    </row>
    <row r="328" spans="1:15" x14ac:dyDescent="0.45">
      <c r="A328" s="35"/>
      <c r="B328" s="35"/>
      <c r="C328" s="31" t="str">
        <f t="shared" si="20"/>
        <v/>
      </c>
      <c r="D328" s="7"/>
      <c r="E328" s="29"/>
      <c r="F328" s="7"/>
      <c r="G328" s="7"/>
      <c r="H328" s="17" t="str">
        <f>IF(G328="","",INDEX('terrain et tondeuses'!$B$8:$B$12,MATCH(G328,'terrain et tondeuses'!$A$8:$A$12,0)))</f>
        <v/>
      </c>
      <c r="I328" s="20" t="str">
        <f>IF(D328="en large",'terrain et tondeuses'!$B$3*$F328,IF(D328="en long",'terrain et tondeuses'!$B$4*$F328,""))</f>
        <v/>
      </c>
      <c r="J328" s="25" t="str">
        <f t="shared" si="21"/>
        <v/>
      </c>
      <c r="K328" s="26" t="str">
        <f t="shared" si="22"/>
        <v/>
      </c>
      <c r="L328" s="27" t="str">
        <f t="shared" si="23"/>
        <v/>
      </c>
      <c r="M328" s="15">
        <f>'terrain et tondeuses'!$B$29</f>
        <v>17</v>
      </c>
      <c r="N328" s="15">
        <f>'terrain et tondeuses'!$B$31-'terrain et tondeuses'!$B$29</f>
        <v>25</v>
      </c>
      <c r="O328" s="15">
        <v>90</v>
      </c>
    </row>
    <row r="329" spans="1:15" x14ac:dyDescent="0.45">
      <c r="A329" s="35"/>
      <c r="B329" s="35"/>
      <c r="C329" s="31" t="str">
        <f t="shared" si="20"/>
        <v/>
      </c>
      <c r="D329" s="7"/>
      <c r="E329" s="29"/>
      <c r="F329" s="7"/>
      <c r="G329" s="7"/>
      <c r="H329" s="17" t="str">
        <f>IF(G329="","",INDEX('terrain et tondeuses'!$B$8:$B$12,MATCH(G329,'terrain et tondeuses'!$A$8:$A$12,0)))</f>
        <v/>
      </c>
      <c r="I329" s="20" t="str">
        <f>IF(D329="en large",'terrain et tondeuses'!$B$3*$F329,IF(D329="en long",'terrain et tondeuses'!$B$4*$F329,""))</f>
        <v/>
      </c>
      <c r="J329" s="25" t="str">
        <f t="shared" si="21"/>
        <v/>
      </c>
      <c r="K329" s="26" t="str">
        <f t="shared" si="22"/>
        <v/>
      </c>
      <c r="L329" s="27" t="str">
        <f t="shared" si="23"/>
        <v/>
      </c>
      <c r="M329" s="15">
        <f>'terrain et tondeuses'!$B$29</f>
        <v>17</v>
      </c>
      <c r="N329" s="15">
        <f>'terrain et tondeuses'!$B$31-'terrain et tondeuses'!$B$29</f>
        <v>25</v>
      </c>
      <c r="O329" s="15">
        <v>90</v>
      </c>
    </row>
    <row r="330" spans="1:15" x14ac:dyDescent="0.45">
      <c r="A330" s="35"/>
      <c r="B330" s="35"/>
      <c r="C330" s="31" t="str">
        <f t="shared" si="20"/>
        <v/>
      </c>
      <c r="D330" s="7"/>
      <c r="E330" s="29"/>
      <c r="F330" s="7"/>
      <c r="G330" s="7"/>
      <c r="H330" s="17" t="str">
        <f>IF(G330="","",INDEX('terrain et tondeuses'!$B$8:$B$12,MATCH(G330,'terrain et tondeuses'!$A$8:$A$12,0)))</f>
        <v/>
      </c>
      <c r="I330" s="20" t="str">
        <f>IF(D330="en large",'terrain et tondeuses'!$B$3*$F330,IF(D330="en long",'terrain et tondeuses'!$B$4*$F330,""))</f>
        <v/>
      </c>
      <c r="J330" s="25" t="str">
        <f t="shared" si="21"/>
        <v/>
      </c>
      <c r="K330" s="26" t="str">
        <f t="shared" si="22"/>
        <v/>
      </c>
      <c r="L330" s="27" t="str">
        <f t="shared" si="23"/>
        <v/>
      </c>
      <c r="M330" s="15">
        <f>'terrain et tondeuses'!$B$29</f>
        <v>17</v>
      </c>
      <c r="N330" s="15">
        <f>'terrain et tondeuses'!$B$31-'terrain et tondeuses'!$B$29</f>
        <v>25</v>
      </c>
      <c r="O330" s="15">
        <v>90</v>
      </c>
    </row>
    <row r="331" spans="1:15" x14ac:dyDescent="0.45">
      <c r="A331" s="35"/>
      <c r="B331" s="35"/>
      <c r="C331" s="31" t="str">
        <f t="shared" si="20"/>
        <v/>
      </c>
      <c r="D331" s="7"/>
      <c r="E331" s="29"/>
      <c r="F331" s="7"/>
      <c r="G331" s="7"/>
      <c r="H331" s="17" t="str">
        <f>IF(G331="","",INDEX('terrain et tondeuses'!$B$8:$B$12,MATCH(G331,'terrain et tondeuses'!$A$8:$A$12,0)))</f>
        <v/>
      </c>
      <c r="I331" s="20" t="str">
        <f>IF(D331="en large",'terrain et tondeuses'!$B$3*$F331,IF(D331="en long",'terrain et tondeuses'!$B$4*$F331,""))</f>
        <v/>
      </c>
      <c r="J331" s="25" t="str">
        <f t="shared" si="21"/>
        <v/>
      </c>
      <c r="K331" s="26" t="str">
        <f t="shared" si="22"/>
        <v/>
      </c>
      <c r="L331" s="27" t="str">
        <f t="shared" si="23"/>
        <v/>
      </c>
      <c r="M331" s="15">
        <f>'terrain et tondeuses'!$B$29</f>
        <v>17</v>
      </c>
      <c r="N331" s="15">
        <f>'terrain et tondeuses'!$B$31-'terrain et tondeuses'!$B$29</f>
        <v>25</v>
      </c>
      <c r="O331" s="15">
        <v>90</v>
      </c>
    </row>
    <row r="332" spans="1:15" x14ac:dyDescent="0.45">
      <c r="A332" s="35"/>
      <c r="B332" s="35"/>
      <c r="C332" s="31" t="str">
        <f t="shared" si="20"/>
        <v/>
      </c>
      <c r="D332" s="7"/>
      <c r="E332" s="29"/>
      <c r="F332" s="7"/>
      <c r="G332" s="7"/>
      <c r="H332" s="17" t="str">
        <f>IF(G332="","",INDEX('terrain et tondeuses'!$B$8:$B$12,MATCH(G332,'terrain et tondeuses'!$A$8:$A$12,0)))</f>
        <v/>
      </c>
      <c r="I332" s="20" t="str">
        <f>IF(D332="en large",'terrain et tondeuses'!$B$3*$F332,IF(D332="en long",'terrain et tondeuses'!$B$4*$F332,""))</f>
        <v/>
      </c>
      <c r="J332" s="25" t="str">
        <f t="shared" si="21"/>
        <v/>
      </c>
      <c r="K332" s="26" t="str">
        <f t="shared" si="22"/>
        <v/>
      </c>
      <c r="L332" s="27" t="str">
        <f t="shared" si="23"/>
        <v/>
      </c>
      <c r="M332" s="15">
        <f>'terrain et tondeuses'!$B$29</f>
        <v>17</v>
      </c>
      <c r="N332" s="15">
        <f>'terrain et tondeuses'!$B$31-'terrain et tondeuses'!$B$29</f>
        <v>25</v>
      </c>
      <c r="O332" s="15">
        <v>90</v>
      </c>
    </row>
    <row r="333" spans="1:15" x14ac:dyDescent="0.45">
      <c r="A333" s="35"/>
      <c r="B333" s="35"/>
      <c r="C333" s="31" t="str">
        <f t="shared" si="20"/>
        <v/>
      </c>
      <c r="D333" s="7"/>
      <c r="E333" s="29"/>
      <c r="F333" s="7"/>
      <c r="G333" s="7"/>
      <c r="H333" s="17" t="str">
        <f>IF(G333="","",INDEX('terrain et tondeuses'!$B$8:$B$12,MATCH(G333,'terrain et tondeuses'!$A$8:$A$12,0)))</f>
        <v/>
      </c>
      <c r="I333" s="20" t="str">
        <f>IF(D333="en large",'terrain et tondeuses'!$B$3*$F333,IF(D333="en long",'terrain et tondeuses'!$B$4*$F333,""))</f>
        <v/>
      </c>
      <c r="J333" s="25" t="str">
        <f t="shared" si="21"/>
        <v/>
      </c>
      <c r="K333" s="26" t="str">
        <f t="shared" si="22"/>
        <v/>
      </c>
      <c r="L333" s="27" t="str">
        <f t="shared" si="23"/>
        <v/>
      </c>
      <c r="M333" s="15">
        <f>'terrain et tondeuses'!$B$29</f>
        <v>17</v>
      </c>
      <c r="N333" s="15">
        <f>'terrain et tondeuses'!$B$31-'terrain et tondeuses'!$B$29</f>
        <v>25</v>
      </c>
      <c r="O333" s="15">
        <v>90</v>
      </c>
    </row>
    <row r="334" spans="1:15" x14ac:dyDescent="0.45">
      <c r="A334" s="35"/>
      <c r="B334" s="35"/>
      <c r="C334" s="31" t="str">
        <f t="shared" si="20"/>
        <v/>
      </c>
      <c r="D334" s="7"/>
      <c r="E334" s="29"/>
      <c r="F334" s="7"/>
      <c r="G334" s="7"/>
      <c r="H334" s="17" t="str">
        <f>IF(G334="","",INDEX('terrain et tondeuses'!$B$8:$B$12,MATCH(G334,'terrain et tondeuses'!$A$8:$A$12,0)))</f>
        <v/>
      </c>
      <c r="I334" s="20" t="str">
        <f>IF(D334="en large",'terrain et tondeuses'!$B$3*$F334,IF(D334="en long",'terrain et tondeuses'!$B$4*$F334,""))</f>
        <v/>
      </c>
      <c r="J334" s="25" t="str">
        <f t="shared" si="21"/>
        <v/>
      </c>
      <c r="K334" s="26" t="str">
        <f t="shared" si="22"/>
        <v/>
      </c>
      <c r="L334" s="27" t="str">
        <f t="shared" si="23"/>
        <v/>
      </c>
      <c r="M334" s="15">
        <f>'terrain et tondeuses'!$B$29</f>
        <v>17</v>
      </c>
      <c r="N334" s="15">
        <f>'terrain et tondeuses'!$B$31-'terrain et tondeuses'!$B$29</f>
        <v>25</v>
      </c>
      <c r="O334" s="15">
        <v>90</v>
      </c>
    </row>
    <row r="335" spans="1:15" x14ac:dyDescent="0.45">
      <c r="A335" s="35"/>
      <c r="B335" s="35"/>
      <c r="C335" s="31" t="str">
        <f t="shared" si="20"/>
        <v/>
      </c>
      <c r="D335" s="7"/>
      <c r="E335" s="29"/>
      <c r="F335" s="7"/>
      <c r="G335" s="7"/>
      <c r="H335" s="17" t="str">
        <f>IF(G335="","",INDEX('terrain et tondeuses'!$B$8:$B$12,MATCH(G335,'terrain et tondeuses'!$A$8:$A$12,0)))</f>
        <v/>
      </c>
      <c r="I335" s="20" t="str">
        <f>IF(D335="en large",'terrain et tondeuses'!$B$3*$F335,IF(D335="en long",'terrain et tondeuses'!$B$4*$F335,""))</f>
        <v/>
      </c>
      <c r="J335" s="25" t="str">
        <f t="shared" si="21"/>
        <v/>
      </c>
      <c r="K335" s="26" t="str">
        <f t="shared" si="22"/>
        <v/>
      </c>
      <c r="L335" s="27" t="str">
        <f t="shared" si="23"/>
        <v/>
      </c>
      <c r="M335" s="15">
        <f>'terrain et tondeuses'!$B$29</f>
        <v>17</v>
      </c>
      <c r="N335" s="15">
        <f>'terrain et tondeuses'!$B$31-'terrain et tondeuses'!$B$29</f>
        <v>25</v>
      </c>
      <c r="O335" s="15">
        <v>90</v>
      </c>
    </row>
    <row r="336" spans="1:15" x14ac:dyDescent="0.45">
      <c r="A336" s="35"/>
      <c r="B336" s="35"/>
      <c r="C336" s="31" t="str">
        <f t="shared" si="20"/>
        <v/>
      </c>
      <c r="D336" s="7"/>
      <c r="E336" s="29"/>
      <c r="F336" s="7"/>
      <c r="G336" s="7"/>
      <c r="H336" s="17" t="str">
        <f>IF(G336="","",INDEX('terrain et tondeuses'!$B$8:$B$12,MATCH(G336,'terrain et tondeuses'!$A$8:$A$12,0)))</f>
        <v/>
      </c>
      <c r="I336" s="20" t="str">
        <f>IF(D336="en large",'terrain et tondeuses'!$B$3*$F336,IF(D336="en long",'terrain et tondeuses'!$B$4*$F336,""))</f>
        <v/>
      </c>
      <c r="J336" s="25" t="str">
        <f t="shared" si="21"/>
        <v/>
      </c>
      <c r="K336" s="26" t="str">
        <f t="shared" si="22"/>
        <v/>
      </c>
      <c r="L336" s="27" t="str">
        <f t="shared" si="23"/>
        <v/>
      </c>
      <c r="M336" s="15">
        <f>'terrain et tondeuses'!$B$29</f>
        <v>17</v>
      </c>
      <c r="N336" s="15">
        <f>'terrain et tondeuses'!$B$31-'terrain et tondeuses'!$B$29</f>
        <v>25</v>
      </c>
      <c r="O336" s="15">
        <v>90</v>
      </c>
    </row>
    <row r="337" spans="1:15" x14ac:dyDescent="0.45">
      <c r="A337" s="35"/>
      <c r="B337" s="35"/>
      <c r="C337" s="31" t="str">
        <f t="shared" si="20"/>
        <v/>
      </c>
      <c r="D337" s="7"/>
      <c r="E337" s="29"/>
      <c r="F337" s="7"/>
      <c r="G337" s="7"/>
      <c r="H337" s="17" t="str">
        <f>IF(G337="","",INDEX('terrain et tondeuses'!$B$8:$B$12,MATCH(G337,'terrain et tondeuses'!$A$8:$A$12,0)))</f>
        <v/>
      </c>
      <c r="I337" s="20" t="str">
        <f>IF(D337="en large",'terrain et tondeuses'!$B$3*$F337,IF(D337="en long",'terrain et tondeuses'!$B$4*$F337,""))</f>
        <v/>
      </c>
      <c r="J337" s="25" t="str">
        <f t="shared" si="21"/>
        <v/>
      </c>
      <c r="K337" s="26" t="str">
        <f t="shared" si="22"/>
        <v/>
      </c>
      <c r="L337" s="27" t="str">
        <f t="shared" si="23"/>
        <v/>
      </c>
      <c r="M337" s="15">
        <f>'terrain et tondeuses'!$B$29</f>
        <v>17</v>
      </c>
      <c r="N337" s="15">
        <f>'terrain et tondeuses'!$B$31-'terrain et tondeuses'!$B$29</f>
        <v>25</v>
      </c>
      <c r="O337" s="15">
        <v>90</v>
      </c>
    </row>
    <row r="338" spans="1:15" x14ac:dyDescent="0.45">
      <c r="A338" s="35"/>
      <c r="B338" s="35"/>
      <c r="C338" s="31" t="str">
        <f t="shared" si="20"/>
        <v/>
      </c>
      <c r="D338" s="7"/>
      <c r="E338" s="29"/>
      <c r="F338" s="7"/>
      <c r="G338" s="7"/>
      <c r="H338" s="17" t="str">
        <f>IF(G338="","",INDEX('terrain et tondeuses'!$B$8:$B$12,MATCH(G338,'terrain et tondeuses'!$A$8:$A$12,0)))</f>
        <v/>
      </c>
      <c r="I338" s="20" t="str">
        <f>IF(D338="en large",'terrain et tondeuses'!$B$3*$F338,IF(D338="en long",'terrain et tondeuses'!$B$4*$F338,""))</f>
        <v/>
      </c>
      <c r="J338" s="25" t="str">
        <f t="shared" si="21"/>
        <v/>
      </c>
      <c r="K338" s="26" t="str">
        <f t="shared" si="22"/>
        <v/>
      </c>
      <c r="L338" s="27" t="str">
        <f t="shared" si="23"/>
        <v/>
      </c>
      <c r="M338" s="15">
        <f>'terrain et tondeuses'!$B$29</f>
        <v>17</v>
      </c>
      <c r="N338" s="15">
        <f>'terrain et tondeuses'!$B$31-'terrain et tondeuses'!$B$29</f>
        <v>25</v>
      </c>
      <c r="O338" s="15">
        <v>90</v>
      </c>
    </row>
    <row r="339" spans="1:15" x14ac:dyDescent="0.45">
      <c r="A339" s="35"/>
      <c r="B339" s="35"/>
      <c r="C339" s="31" t="str">
        <f t="shared" si="20"/>
        <v/>
      </c>
      <c r="D339" s="7"/>
      <c r="E339" s="29"/>
      <c r="F339" s="7"/>
      <c r="G339" s="7"/>
      <c r="H339" s="17" t="str">
        <f>IF(G339="","",INDEX('terrain et tondeuses'!$B$8:$B$12,MATCH(G339,'terrain et tondeuses'!$A$8:$A$12,0)))</f>
        <v/>
      </c>
      <c r="I339" s="20" t="str">
        <f>IF(D339="en large",'terrain et tondeuses'!$B$3*$F339,IF(D339="en long",'terrain et tondeuses'!$B$4*$F339,""))</f>
        <v/>
      </c>
      <c r="J339" s="25" t="str">
        <f t="shared" si="21"/>
        <v/>
      </c>
      <c r="K339" s="26" t="str">
        <f t="shared" si="22"/>
        <v/>
      </c>
      <c r="L339" s="27" t="str">
        <f t="shared" si="23"/>
        <v/>
      </c>
      <c r="M339" s="15">
        <f>'terrain et tondeuses'!$B$29</f>
        <v>17</v>
      </c>
      <c r="N339" s="15">
        <f>'terrain et tondeuses'!$B$31-'terrain et tondeuses'!$B$29</f>
        <v>25</v>
      </c>
      <c r="O339" s="15">
        <v>90</v>
      </c>
    </row>
    <row r="340" spans="1:15" x14ac:dyDescent="0.45">
      <c r="A340" s="35"/>
      <c r="B340" s="35"/>
      <c r="C340" s="31" t="str">
        <f t="shared" si="20"/>
        <v/>
      </c>
      <c r="D340" s="7"/>
      <c r="E340" s="29"/>
      <c r="F340" s="7"/>
      <c r="G340" s="7"/>
      <c r="H340" s="17" t="str">
        <f>IF(G340="","",INDEX('terrain et tondeuses'!$B$8:$B$12,MATCH(G340,'terrain et tondeuses'!$A$8:$A$12,0)))</f>
        <v/>
      </c>
      <c r="I340" s="20" t="str">
        <f>IF(D340="en large",'terrain et tondeuses'!$B$3*$F340,IF(D340="en long",'terrain et tondeuses'!$B$4*$F340,""))</f>
        <v/>
      </c>
      <c r="J340" s="25" t="str">
        <f t="shared" si="21"/>
        <v/>
      </c>
      <c r="K340" s="26" t="str">
        <f t="shared" si="22"/>
        <v/>
      </c>
      <c r="L340" s="27" t="str">
        <f t="shared" si="23"/>
        <v/>
      </c>
      <c r="M340" s="15">
        <f>'terrain et tondeuses'!$B$29</f>
        <v>17</v>
      </c>
      <c r="N340" s="15">
        <f>'terrain et tondeuses'!$B$31-'terrain et tondeuses'!$B$29</f>
        <v>25</v>
      </c>
      <c r="O340" s="15">
        <v>90</v>
      </c>
    </row>
    <row r="341" spans="1:15" x14ac:dyDescent="0.45">
      <c r="A341" s="35"/>
      <c r="B341" s="35"/>
      <c r="C341" s="31" t="str">
        <f t="shared" si="20"/>
        <v/>
      </c>
      <c r="D341" s="7"/>
      <c r="E341" s="29"/>
      <c r="F341" s="7"/>
      <c r="G341" s="7"/>
      <c r="H341" s="17" t="str">
        <f>IF(G341="","",INDEX('terrain et tondeuses'!$B$8:$B$12,MATCH(G341,'terrain et tondeuses'!$A$8:$A$12,0)))</f>
        <v/>
      </c>
      <c r="I341" s="20" t="str">
        <f>IF(D341="en large",'terrain et tondeuses'!$B$3*$F341,IF(D341="en long",'terrain et tondeuses'!$B$4*$F341,""))</f>
        <v/>
      </c>
      <c r="J341" s="25" t="str">
        <f t="shared" si="21"/>
        <v/>
      </c>
      <c r="K341" s="26" t="str">
        <f t="shared" si="22"/>
        <v/>
      </c>
      <c r="L341" s="27" t="str">
        <f t="shared" si="23"/>
        <v/>
      </c>
      <c r="M341" s="15">
        <f>'terrain et tondeuses'!$B$29</f>
        <v>17</v>
      </c>
      <c r="N341" s="15">
        <f>'terrain et tondeuses'!$B$31-'terrain et tondeuses'!$B$29</f>
        <v>25</v>
      </c>
      <c r="O341" s="15">
        <v>90</v>
      </c>
    </row>
    <row r="342" spans="1:15" x14ac:dyDescent="0.45">
      <c r="A342" s="35"/>
      <c r="B342" s="35"/>
      <c r="C342" s="31" t="str">
        <f t="shared" si="20"/>
        <v/>
      </c>
      <c r="D342" s="7"/>
      <c r="E342" s="29"/>
      <c r="F342" s="7"/>
      <c r="G342" s="7"/>
      <c r="H342" s="17" t="str">
        <f>IF(G342="","",INDEX('terrain et tondeuses'!$B$8:$B$12,MATCH(G342,'terrain et tondeuses'!$A$8:$A$12,0)))</f>
        <v/>
      </c>
      <c r="I342" s="20" t="str">
        <f>IF(D342="en large",'terrain et tondeuses'!$B$3*$F342,IF(D342="en long",'terrain et tondeuses'!$B$4*$F342,""))</f>
        <v/>
      </c>
      <c r="J342" s="25" t="str">
        <f t="shared" si="21"/>
        <v/>
      </c>
      <c r="K342" s="26" t="str">
        <f t="shared" si="22"/>
        <v/>
      </c>
      <c r="L342" s="27" t="str">
        <f t="shared" si="23"/>
        <v/>
      </c>
      <c r="M342" s="15">
        <f>'terrain et tondeuses'!$B$29</f>
        <v>17</v>
      </c>
      <c r="N342" s="15">
        <f>'terrain et tondeuses'!$B$31-'terrain et tondeuses'!$B$29</f>
        <v>25</v>
      </c>
      <c r="O342" s="15">
        <v>90</v>
      </c>
    </row>
    <row r="343" spans="1:15" x14ac:dyDescent="0.45">
      <c r="A343" s="35"/>
      <c r="B343" s="35"/>
      <c r="C343" s="31" t="str">
        <f t="shared" si="20"/>
        <v/>
      </c>
      <c r="D343" s="7"/>
      <c r="E343" s="29"/>
      <c r="F343" s="7"/>
      <c r="G343" s="7"/>
      <c r="H343" s="17" t="str">
        <f>IF(G343="","",INDEX('terrain et tondeuses'!$B$8:$B$12,MATCH(G343,'terrain et tondeuses'!$A$8:$A$12,0)))</f>
        <v/>
      </c>
      <c r="I343" s="20" t="str">
        <f>IF(D343="en large",'terrain et tondeuses'!$B$3*$F343,IF(D343="en long",'terrain et tondeuses'!$B$4*$F343,""))</f>
        <v/>
      </c>
      <c r="J343" s="25" t="str">
        <f t="shared" si="21"/>
        <v/>
      </c>
      <c r="K343" s="26" t="str">
        <f t="shared" si="22"/>
        <v/>
      </c>
      <c r="L343" s="27" t="str">
        <f t="shared" si="23"/>
        <v/>
      </c>
      <c r="M343" s="15">
        <f>'terrain et tondeuses'!$B$29</f>
        <v>17</v>
      </c>
      <c r="N343" s="15">
        <f>'terrain et tondeuses'!$B$31-'terrain et tondeuses'!$B$29</f>
        <v>25</v>
      </c>
      <c r="O343" s="15">
        <v>90</v>
      </c>
    </row>
    <row r="344" spans="1:15" x14ac:dyDescent="0.45">
      <c r="A344" s="35"/>
      <c r="B344" s="35"/>
      <c r="C344" s="31" t="str">
        <f t="shared" si="20"/>
        <v/>
      </c>
      <c r="D344" s="7"/>
      <c r="E344" s="29"/>
      <c r="F344" s="7"/>
      <c r="G344" s="7"/>
      <c r="H344" s="17" t="str">
        <f>IF(G344="","",INDEX('terrain et tondeuses'!$B$8:$B$12,MATCH(G344,'terrain et tondeuses'!$A$8:$A$12,0)))</f>
        <v/>
      </c>
      <c r="I344" s="20" t="str">
        <f>IF(D344="en large",'terrain et tondeuses'!$B$3*$F344,IF(D344="en long",'terrain et tondeuses'!$B$4*$F344,""))</f>
        <v/>
      </c>
      <c r="J344" s="25" t="str">
        <f t="shared" si="21"/>
        <v/>
      </c>
      <c r="K344" s="26" t="str">
        <f t="shared" si="22"/>
        <v/>
      </c>
      <c r="L344" s="27" t="str">
        <f t="shared" si="23"/>
        <v/>
      </c>
      <c r="M344" s="15">
        <f>'terrain et tondeuses'!$B$29</f>
        <v>17</v>
      </c>
      <c r="N344" s="15">
        <f>'terrain et tondeuses'!$B$31-'terrain et tondeuses'!$B$29</f>
        <v>25</v>
      </c>
      <c r="O344" s="15">
        <v>90</v>
      </c>
    </row>
    <row r="345" spans="1:15" x14ac:dyDescent="0.45">
      <c r="A345" s="35"/>
      <c r="B345" s="35"/>
      <c r="C345" s="31" t="str">
        <f t="shared" si="20"/>
        <v/>
      </c>
      <c r="D345" s="7"/>
      <c r="E345" s="29"/>
      <c r="F345" s="7"/>
      <c r="G345" s="7"/>
      <c r="H345" s="17" t="str">
        <f>IF(G345="","",INDEX('terrain et tondeuses'!$B$8:$B$12,MATCH(G345,'terrain et tondeuses'!$A$8:$A$12,0)))</f>
        <v/>
      </c>
      <c r="I345" s="20" t="str">
        <f>IF(D345="en large",'terrain et tondeuses'!$B$3*$F345,IF(D345="en long",'terrain et tondeuses'!$B$4*$F345,""))</f>
        <v/>
      </c>
      <c r="J345" s="25" t="str">
        <f t="shared" si="21"/>
        <v/>
      </c>
      <c r="K345" s="26" t="str">
        <f t="shared" si="22"/>
        <v/>
      </c>
      <c r="L345" s="27" t="str">
        <f t="shared" si="23"/>
        <v/>
      </c>
      <c r="M345" s="15">
        <f>'terrain et tondeuses'!$B$29</f>
        <v>17</v>
      </c>
      <c r="N345" s="15">
        <f>'terrain et tondeuses'!$B$31-'terrain et tondeuses'!$B$29</f>
        <v>25</v>
      </c>
      <c r="O345" s="15">
        <v>90</v>
      </c>
    </row>
    <row r="346" spans="1:15" x14ac:dyDescent="0.45">
      <c r="A346" s="35"/>
      <c r="B346" s="35"/>
      <c r="C346" s="31" t="str">
        <f t="shared" si="20"/>
        <v/>
      </c>
      <c r="D346" s="7"/>
      <c r="E346" s="29"/>
      <c r="F346" s="7"/>
      <c r="G346" s="7"/>
      <c r="H346" s="17" t="str">
        <f>IF(G346="","",INDEX('terrain et tondeuses'!$B$8:$B$12,MATCH(G346,'terrain et tondeuses'!$A$8:$A$12,0)))</f>
        <v/>
      </c>
      <c r="I346" s="20" t="str">
        <f>IF(D346="en large",'terrain et tondeuses'!$B$3*$F346,IF(D346="en long",'terrain et tondeuses'!$B$4*$F346,""))</f>
        <v/>
      </c>
      <c r="J346" s="25" t="str">
        <f t="shared" si="21"/>
        <v/>
      </c>
      <c r="K346" s="26" t="str">
        <f t="shared" si="22"/>
        <v/>
      </c>
      <c r="L346" s="27" t="str">
        <f t="shared" si="23"/>
        <v/>
      </c>
      <c r="M346" s="15">
        <f>'terrain et tondeuses'!$B$29</f>
        <v>17</v>
      </c>
      <c r="N346" s="15">
        <f>'terrain et tondeuses'!$B$31-'terrain et tondeuses'!$B$29</f>
        <v>25</v>
      </c>
      <c r="O346" s="15">
        <v>90</v>
      </c>
    </row>
    <row r="347" spans="1:15" x14ac:dyDescent="0.45">
      <c r="A347" s="35"/>
      <c r="B347" s="35"/>
      <c r="C347" s="31" t="str">
        <f t="shared" si="20"/>
        <v/>
      </c>
      <c r="D347" s="7"/>
      <c r="E347" s="29"/>
      <c r="F347" s="7"/>
      <c r="G347" s="7"/>
      <c r="H347" s="17" t="str">
        <f>IF(G347="","",INDEX('terrain et tondeuses'!$B$8:$B$12,MATCH(G347,'terrain et tondeuses'!$A$8:$A$12,0)))</f>
        <v/>
      </c>
      <c r="I347" s="20" t="str">
        <f>IF(D347="en large",'terrain et tondeuses'!$B$3*$F347,IF(D347="en long",'terrain et tondeuses'!$B$4*$F347,""))</f>
        <v/>
      </c>
      <c r="J347" s="25" t="str">
        <f t="shared" si="21"/>
        <v/>
      </c>
      <c r="K347" s="26" t="str">
        <f t="shared" si="22"/>
        <v/>
      </c>
      <c r="L347" s="27" t="str">
        <f t="shared" si="23"/>
        <v/>
      </c>
      <c r="M347" s="15">
        <f>'terrain et tondeuses'!$B$29</f>
        <v>17</v>
      </c>
      <c r="N347" s="15">
        <f>'terrain et tondeuses'!$B$31-'terrain et tondeuses'!$B$29</f>
        <v>25</v>
      </c>
      <c r="O347" s="15">
        <v>90</v>
      </c>
    </row>
    <row r="348" spans="1:15" x14ac:dyDescent="0.45">
      <c r="A348" s="35"/>
      <c r="B348" s="35"/>
      <c r="C348" s="31" t="str">
        <f t="shared" si="20"/>
        <v/>
      </c>
      <c r="D348" s="7"/>
      <c r="E348" s="29"/>
      <c r="F348" s="7"/>
      <c r="G348" s="7"/>
      <c r="H348" s="17" t="str">
        <f>IF(G348="","",INDEX('terrain et tondeuses'!$B$8:$B$12,MATCH(G348,'terrain et tondeuses'!$A$8:$A$12,0)))</f>
        <v/>
      </c>
      <c r="I348" s="20" t="str">
        <f>IF(D348="en large",'terrain et tondeuses'!$B$3*$F348,IF(D348="en long",'terrain et tondeuses'!$B$4*$F348,""))</f>
        <v/>
      </c>
      <c r="J348" s="25" t="str">
        <f t="shared" si="21"/>
        <v/>
      </c>
      <c r="K348" s="26" t="str">
        <f t="shared" si="22"/>
        <v/>
      </c>
      <c r="L348" s="27" t="str">
        <f t="shared" si="23"/>
        <v/>
      </c>
      <c r="M348" s="15">
        <f>'terrain et tondeuses'!$B$29</f>
        <v>17</v>
      </c>
      <c r="N348" s="15">
        <f>'terrain et tondeuses'!$B$31-'terrain et tondeuses'!$B$29</f>
        <v>25</v>
      </c>
      <c r="O348" s="15">
        <v>90</v>
      </c>
    </row>
    <row r="349" spans="1:15" x14ac:dyDescent="0.45">
      <c r="A349" s="35"/>
      <c r="B349" s="35"/>
      <c r="C349" s="31" t="str">
        <f t="shared" si="20"/>
        <v/>
      </c>
      <c r="D349" s="7"/>
      <c r="E349" s="29"/>
      <c r="F349" s="7"/>
      <c r="G349" s="7"/>
      <c r="H349" s="17" t="str">
        <f>IF(G349="","",INDEX('terrain et tondeuses'!$B$8:$B$12,MATCH(G349,'terrain et tondeuses'!$A$8:$A$12,0)))</f>
        <v/>
      </c>
      <c r="I349" s="20" t="str">
        <f>IF(D349="en large",'terrain et tondeuses'!$B$3*$F349,IF(D349="en long",'terrain et tondeuses'!$B$4*$F349,""))</f>
        <v/>
      </c>
      <c r="J349" s="25" t="str">
        <f t="shared" si="21"/>
        <v/>
      </c>
      <c r="K349" s="26" t="str">
        <f t="shared" si="22"/>
        <v/>
      </c>
      <c r="L349" s="27" t="str">
        <f t="shared" si="23"/>
        <v/>
      </c>
      <c r="M349" s="15">
        <f>'terrain et tondeuses'!$B$29</f>
        <v>17</v>
      </c>
      <c r="N349" s="15">
        <f>'terrain et tondeuses'!$B$31-'terrain et tondeuses'!$B$29</f>
        <v>25</v>
      </c>
      <c r="O349" s="15">
        <v>90</v>
      </c>
    </row>
    <row r="350" spans="1:15" x14ac:dyDescent="0.45">
      <c r="A350" s="35"/>
      <c r="B350" s="35"/>
      <c r="C350" s="31" t="str">
        <f t="shared" si="20"/>
        <v/>
      </c>
      <c r="D350" s="7"/>
      <c r="E350" s="29"/>
      <c r="F350" s="7"/>
      <c r="G350" s="7"/>
      <c r="H350" s="17" t="str">
        <f>IF(G350="","",INDEX('terrain et tondeuses'!$B$8:$B$12,MATCH(G350,'terrain et tondeuses'!$A$8:$A$12,0)))</f>
        <v/>
      </c>
      <c r="I350" s="20" t="str">
        <f>IF(D350="en large",'terrain et tondeuses'!$B$3*$F350,IF(D350="en long",'terrain et tondeuses'!$B$4*$F350,""))</f>
        <v/>
      </c>
      <c r="J350" s="25" t="str">
        <f t="shared" si="21"/>
        <v/>
      </c>
      <c r="K350" s="26" t="str">
        <f t="shared" si="22"/>
        <v/>
      </c>
      <c r="L350" s="27" t="str">
        <f t="shared" si="23"/>
        <v/>
      </c>
      <c r="M350" s="15">
        <f>'terrain et tondeuses'!$B$29</f>
        <v>17</v>
      </c>
      <c r="N350" s="15">
        <f>'terrain et tondeuses'!$B$31-'terrain et tondeuses'!$B$29</f>
        <v>25</v>
      </c>
      <c r="O350" s="15">
        <v>90</v>
      </c>
    </row>
    <row r="351" spans="1:15" x14ac:dyDescent="0.45">
      <c r="A351" s="35"/>
      <c r="B351" s="35"/>
      <c r="C351" s="31" t="str">
        <f t="shared" si="20"/>
        <v/>
      </c>
      <c r="D351" s="7"/>
      <c r="E351" s="29"/>
      <c r="F351" s="7"/>
      <c r="G351" s="7"/>
      <c r="H351" s="17" t="str">
        <f>IF(G351="","",INDEX('terrain et tondeuses'!$B$8:$B$12,MATCH(G351,'terrain et tondeuses'!$A$8:$A$12,0)))</f>
        <v/>
      </c>
      <c r="I351" s="20" t="str">
        <f>IF(D351="en large",'terrain et tondeuses'!$B$3*$F351,IF(D351="en long",'terrain et tondeuses'!$B$4*$F351,""))</f>
        <v/>
      </c>
      <c r="J351" s="25" t="str">
        <f t="shared" si="21"/>
        <v/>
      </c>
      <c r="K351" s="26" t="str">
        <f t="shared" si="22"/>
        <v/>
      </c>
      <c r="L351" s="27" t="str">
        <f t="shared" si="23"/>
        <v/>
      </c>
      <c r="M351" s="15">
        <f>'terrain et tondeuses'!$B$29</f>
        <v>17</v>
      </c>
      <c r="N351" s="15">
        <f>'terrain et tondeuses'!$B$31-'terrain et tondeuses'!$B$29</f>
        <v>25</v>
      </c>
      <c r="O351" s="15">
        <v>90</v>
      </c>
    </row>
    <row r="352" spans="1:15" x14ac:dyDescent="0.45">
      <c r="A352" s="35"/>
      <c r="B352" s="35"/>
      <c r="C352" s="31" t="str">
        <f t="shared" si="20"/>
        <v/>
      </c>
      <c r="D352" s="7"/>
      <c r="E352" s="29"/>
      <c r="F352" s="7"/>
      <c r="G352" s="7"/>
      <c r="H352" s="17" t="str">
        <f>IF(G352="","",INDEX('terrain et tondeuses'!$B$8:$B$12,MATCH(G352,'terrain et tondeuses'!$A$8:$A$12,0)))</f>
        <v/>
      </c>
      <c r="I352" s="20" t="str">
        <f>IF(D352="en large",'terrain et tondeuses'!$B$3*$F352,IF(D352="en long",'terrain et tondeuses'!$B$4*$F352,""))</f>
        <v/>
      </c>
      <c r="J352" s="25" t="str">
        <f t="shared" si="21"/>
        <v/>
      </c>
      <c r="K352" s="26" t="str">
        <f t="shared" si="22"/>
        <v/>
      </c>
      <c r="L352" s="27" t="str">
        <f t="shared" si="23"/>
        <v/>
      </c>
      <c r="M352" s="15">
        <f>'terrain et tondeuses'!$B$29</f>
        <v>17</v>
      </c>
      <c r="N352" s="15">
        <f>'terrain et tondeuses'!$B$31-'terrain et tondeuses'!$B$29</f>
        <v>25</v>
      </c>
      <c r="O352" s="15">
        <v>90</v>
      </c>
    </row>
    <row r="353" spans="1:15" x14ac:dyDescent="0.45">
      <c r="A353" s="35"/>
      <c r="B353" s="35"/>
      <c r="C353" s="31" t="str">
        <f t="shared" si="20"/>
        <v/>
      </c>
      <c r="D353" s="7"/>
      <c r="E353" s="29"/>
      <c r="F353" s="7"/>
      <c r="G353" s="7"/>
      <c r="H353" s="17" t="str">
        <f>IF(G353="","",INDEX('terrain et tondeuses'!$B$8:$B$12,MATCH(G353,'terrain et tondeuses'!$A$8:$A$12,0)))</f>
        <v/>
      </c>
      <c r="I353" s="20" t="str">
        <f>IF(D353="en large",'terrain et tondeuses'!$B$3*$F353,IF(D353="en long",'terrain et tondeuses'!$B$4*$F353,""))</f>
        <v/>
      </c>
      <c r="J353" s="25" t="str">
        <f t="shared" si="21"/>
        <v/>
      </c>
      <c r="K353" s="26" t="str">
        <f t="shared" si="22"/>
        <v/>
      </c>
      <c r="L353" s="27" t="str">
        <f t="shared" si="23"/>
        <v/>
      </c>
      <c r="M353" s="15">
        <f>'terrain et tondeuses'!$B$29</f>
        <v>17</v>
      </c>
      <c r="N353" s="15">
        <f>'terrain et tondeuses'!$B$31-'terrain et tondeuses'!$B$29</f>
        <v>25</v>
      </c>
      <c r="O353" s="15">
        <v>90</v>
      </c>
    </row>
    <row r="354" spans="1:15" x14ac:dyDescent="0.45">
      <c r="A354" s="35"/>
      <c r="B354" s="35"/>
      <c r="C354" s="31" t="str">
        <f t="shared" si="20"/>
        <v/>
      </c>
      <c r="D354" s="7"/>
      <c r="E354" s="29"/>
      <c r="F354" s="7"/>
      <c r="G354" s="7"/>
      <c r="H354" s="17" t="str">
        <f>IF(G354="","",INDEX('terrain et tondeuses'!$B$8:$B$12,MATCH(G354,'terrain et tondeuses'!$A$8:$A$12,0)))</f>
        <v/>
      </c>
      <c r="I354" s="20" t="str">
        <f>IF(D354="en large",'terrain et tondeuses'!$B$3*$F354,IF(D354="en long",'terrain et tondeuses'!$B$4*$F354,""))</f>
        <v/>
      </c>
      <c r="J354" s="25" t="str">
        <f t="shared" si="21"/>
        <v/>
      </c>
      <c r="K354" s="26" t="str">
        <f t="shared" si="22"/>
        <v/>
      </c>
      <c r="L354" s="27" t="str">
        <f t="shared" si="23"/>
        <v/>
      </c>
      <c r="M354" s="15">
        <f>'terrain et tondeuses'!$B$29</f>
        <v>17</v>
      </c>
      <c r="N354" s="15">
        <f>'terrain et tondeuses'!$B$31-'terrain et tondeuses'!$B$29</f>
        <v>25</v>
      </c>
      <c r="O354" s="15">
        <v>90</v>
      </c>
    </row>
    <row r="355" spans="1:15" x14ac:dyDescent="0.45">
      <c r="A355" s="35"/>
      <c r="B355" s="35"/>
      <c r="C355" s="31" t="str">
        <f t="shared" si="20"/>
        <v/>
      </c>
      <c r="D355" s="7"/>
      <c r="E355" s="29"/>
      <c r="F355" s="7"/>
      <c r="G355" s="7"/>
      <c r="H355" s="17" t="str">
        <f>IF(G355="","",INDEX('terrain et tondeuses'!$B$8:$B$12,MATCH(G355,'terrain et tondeuses'!$A$8:$A$12,0)))</f>
        <v/>
      </c>
      <c r="I355" s="20" t="str">
        <f>IF(D355="en large",'terrain et tondeuses'!$B$3*$F355,IF(D355="en long",'terrain et tondeuses'!$B$4*$F355,""))</f>
        <v/>
      </c>
      <c r="J355" s="25" t="str">
        <f t="shared" si="21"/>
        <v/>
      </c>
      <c r="K355" s="26" t="str">
        <f t="shared" si="22"/>
        <v/>
      </c>
      <c r="L355" s="27" t="str">
        <f t="shared" si="23"/>
        <v/>
      </c>
      <c r="M355" s="15">
        <f>'terrain et tondeuses'!$B$29</f>
        <v>17</v>
      </c>
      <c r="N355" s="15">
        <f>'terrain et tondeuses'!$B$31-'terrain et tondeuses'!$B$29</f>
        <v>25</v>
      </c>
      <c r="O355" s="15">
        <v>90</v>
      </c>
    </row>
    <row r="356" spans="1:15" x14ac:dyDescent="0.45">
      <c r="A356" s="35"/>
      <c r="B356" s="35"/>
      <c r="C356" s="31" t="str">
        <f t="shared" si="20"/>
        <v/>
      </c>
      <c r="D356" s="7"/>
      <c r="E356" s="29"/>
      <c r="F356" s="7"/>
      <c r="G356" s="7"/>
      <c r="H356" s="17" t="str">
        <f>IF(G356="","",INDEX('terrain et tondeuses'!$B$8:$B$12,MATCH(G356,'terrain et tondeuses'!$A$8:$A$12,0)))</f>
        <v/>
      </c>
      <c r="I356" s="20" t="str">
        <f>IF(D356="en large",'terrain et tondeuses'!$B$3*$F356,IF(D356="en long",'terrain et tondeuses'!$B$4*$F356,""))</f>
        <v/>
      </c>
      <c r="J356" s="25" t="str">
        <f t="shared" si="21"/>
        <v/>
      </c>
      <c r="K356" s="26" t="str">
        <f t="shared" si="22"/>
        <v/>
      </c>
      <c r="L356" s="27" t="str">
        <f t="shared" si="23"/>
        <v/>
      </c>
      <c r="M356" s="15">
        <f>'terrain et tondeuses'!$B$29</f>
        <v>17</v>
      </c>
      <c r="N356" s="15">
        <f>'terrain et tondeuses'!$B$31-'terrain et tondeuses'!$B$29</f>
        <v>25</v>
      </c>
      <c r="O356" s="15">
        <v>90</v>
      </c>
    </row>
    <row r="357" spans="1:15" x14ac:dyDescent="0.45">
      <c r="A357" s="35"/>
      <c r="B357" s="35"/>
      <c r="C357" s="31" t="str">
        <f t="shared" si="20"/>
        <v/>
      </c>
      <c r="D357" s="7"/>
      <c r="E357" s="29"/>
      <c r="F357" s="7"/>
      <c r="G357" s="7"/>
      <c r="H357" s="17" t="str">
        <f>IF(G357="","",INDEX('terrain et tondeuses'!$B$8:$B$12,MATCH(G357,'terrain et tondeuses'!$A$8:$A$12,0)))</f>
        <v/>
      </c>
      <c r="I357" s="20" t="str">
        <f>IF(D357="en large",'terrain et tondeuses'!$B$3*$F357,IF(D357="en long",'terrain et tondeuses'!$B$4*$F357,""))</f>
        <v/>
      </c>
      <c r="J357" s="25" t="str">
        <f t="shared" si="21"/>
        <v/>
      </c>
      <c r="K357" s="26" t="str">
        <f t="shared" si="22"/>
        <v/>
      </c>
      <c r="L357" s="27" t="str">
        <f t="shared" si="23"/>
        <v/>
      </c>
      <c r="M357" s="15">
        <f>'terrain et tondeuses'!$B$29</f>
        <v>17</v>
      </c>
      <c r="N357" s="15">
        <f>'terrain et tondeuses'!$B$31-'terrain et tondeuses'!$B$29</f>
        <v>25</v>
      </c>
      <c r="O357" s="15">
        <v>90</v>
      </c>
    </row>
    <row r="358" spans="1:15" x14ac:dyDescent="0.45">
      <c r="A358" s="35"/>
      <c r="B358" s="35"/>
      <c r="C358" s="31" t="str">
        <f t="shared" si="20"/>
        <v/>
      </c>
      <c r="D358" s="7"/>
      <c r="E358" s="29"/>
      <c r="F358" s="7"/>
      <c r="G358" s="7"/>
      <c r="H358" s="17" t="str">
        <f>IF(G358="","",INDEX('terrain et tondeuses'!$B$8:$B$12,MATCH(G358,'terrain et tondeuses'!$A$8:$A$12,0)))</f>
        <v/>
      </c>
      <c r="I358" s="20" t="str">
        <f>IF(D358="en large",'terrain et tondeuses'!$B$3*$F358,IF(D358="en long",'terrain et tondeuses'!$B$4*$F358,""))</f>
        <v/>
      </c>
      <c r="J358" s="25" t="str">
        <f t="shared" si="21"/>
        <v/>
      </c>
      <c r="K358" s="26" t="str">
        <f t="shared" si="22"/>
        <v/>
      </c>
      <c r="L358" s="27" t="str">
        <f t="shared" si="23"/>
        <v/>
      </c>
      <c r="M358" s="15">
        <f>'terrain et tondeuses'!$B$29</f>
        <v>17</v>
      </c>
      <c r="N358" s="15">
        <f>'terrain et tondeuses'!$B$31-'terrain et tondeuses'!$B$29</f>
        <v>25</v>
      </c>
      <c r="O358" s="15">
        <v>90</v>
      </c>
    </row>
    <row r="359" spans="1:15" x14ac:dyDescent="0.45">
      <c r="A359" s="35"/>
      <c r="B359" s="35"/>
      <c r="C359" s="31" t="str">
        <f t="shared" si="20"/>
        <v/>
      </c>
      <c r="D359" s="7"/>
      <c r="E359" s="29"/>
      <c r="F359" s="7"/>
      <c r="G359" s="7"/>
      <c r="H359" s="17" t="str">
        <f>IF(G359="","",INDEX('terrain et tondeuses'!$B$8:$B$12,MATCH(G359,'terrain et tondeuses'!$A$8:$A$12,0)))</f>
        <v/>
      </c>
      <c r="I359" s="20" t="str">
        <f>IF(D359="en large",'terrain et tondeuses'!$B$3*$F359,IF(D359="en long",'terrain et tondeuses'!$B$4*$F359,""))</f>
        <v/>
      </c>
      <c r="J359" s="25" t="str">
        <f t="shared" si="21"/>
        <v/>
      </c>
      <c r="K359" s="26" t="str">
        <f t="shared" si="22"/>
        <v/>
      </c>
      <c r="L359" s="27" t="str">
        <f t="shared" si="23"/>
        <v/>
      </c>
      <c r="M359" s="15">
        <f>'terrain et tondeuses'!$B$29</f>
        <v>17</v>
      </c>
      <c r="N359" s="15">
        <f>'terrain et tondeuses'!$B$31-'terrain et tondeuses'!$B$29</f>
        <v>25</v>
      </c>
      <c r="O359" s="15">
        <v>90</v>
      </c>
    </row>
    <row r="360" spans="1:15" x14ac:dyDescent="0.45">
      <c r="A360" s="35"/>
      <c r="B360" s="35"/>
      <c r="C360" s="31" t="str">
        <f t="shared" si="20"/>
        <v/>
      </c>
      <c r="D360" s="7"/>
      <c r="E360" s="29"/>
      <c r="F360" s="7"/>
      <c r="G360" s="7"/>
      <c r="H360" s="17" t="str">
        <f>IF(G360="","",INDEX('terrain et tondeuses'!$B$8:$B$12,MATCH(G360,'terrain et tondeuses'!$A$8:$A$12,0)))</f>
        <v/>
      </c>
      <c r="I360" s="20" t="str">
        <f>IF(D360="en large",'terrain et tondeuses'!$B$3*$F360,IF(D360="en long",'terrain et tondeuses'!$B$4*$F360,""))</f>
        <v/>
      </c>
      <c r="J360" s="25" t="str">
        <f t="shared" si="21"/>
        <v/>
      </c>
      <c r="K360" s="26" t="str">
        <f t="shared" si="22"/>
        <v/>
      </c>
      <c r="L360" s="27" t="str">
        <f t="shared" si="23"/>
        <v/>
      </c>
      <c r="M360" s="15">
        <f>'terrain et tondeuses'!$B$29</f>
        <v>17</v>
      </c>
      <c r="N360" s="15">
        <f>'terrain et tondeuses'!$B$31-'terrain et tondeuses'!$B$29</f>
        <v>25</v>
      </c>
      <c r="O360" s="15">
        <v>90</v>
      </c>
    </row>
    <row r="361" spans="1:15" x14ac:dyDescent="0.45">
      <c r="A361" s="35"/>
      <c r="B361" s="35"/>
      <c r="C361" s="31" t="str">
        <f t="shared" si="20"/>
        <v/>
      </c>
      <c r="D361" s="7"/>
      <c r="E361" s="29"/>
      <c r="F361" s="7"/>
      <c r="G361" s="7"/>
      <c r="H361" s="17" t="str">
        <f>IF(G361="","",INDEX('terrain et tondeuses'!$B$8:$B$12,MATCH(G361,'terrain et tondeuses'!$A$8:$A$12,0)))</f>
        <v/>
      </c>
      <c r="I361" s="20" t="str">
        <f>IF(D361="en large",'terrain et tondeuses'!$B$3*$F361,IF(D361="en long",'terrain et tondeuses'!$B$4*$F361,""))</f>
        <v/>
      </c>
      <c r="J361" s="25" t="str">
        <f t="shared" si="21"/>
        <v/>
      </c>
      <c r="K361" s="26" t="str">
        <f t="shared" si="22"/>
        <v/>
      </c>
      <c r="L361" s="27" t="str">
        <f t="shared" si="23"/>
        <v/>
      </c>
      <c r="M361" s="15">
        <f>'terrain et tondeuses'!$B$29</f>
        <v>17</v>
      </c>
      <c r="N361" s="15">
        <f>'terrain et tondeuses'!$B$31-'terrain et tondeuses'!$B$29</f>
        <v>25</v>
      </c>
      <c r="O361" s="15">
        <v>90</v>
      </c>
    </row>
    <row r="362" spans="1:15" x14ac:dyDescent="0.45">
      <c r="A362" s="35"/>
      <c r="B362" s="35"/>
      <c r="C362" s="31" t="str">
        <f t="shared" si="20"/>
        <v/>
      </c>
      <c r="D362" s="7"/>
      <c r="E362" s="29"/>
      <c r="F362" s="7"/>
      <c r="G362" s="7"/>
      <c r="H362" s="17" t="str">
        <f>IF(G362="","",INDEX('terrain et tondeuses'!$B$8:$B$12,MATCH(G362,'terrain et tondeuses'!$A$8:$A$12,0)))</f>
        <v/>
      </c>
      <c r="I362" s="20" t="str">
        <f>IF(D362="en large",'terrain et tondeuses'!$B$3*$F362,IF(D362="en long",'terrain et tondeuses'!$B$4*$F362,""))</f>
        <v/>
      </c>
      <c r="J362" s="25" t="str">
        <f t="shared" si="21"/>
        <v/>
      </c>
      <c r="K362" s="26" t="str">
        <f t="shared" si="22"/>
        <v/>
      </c>
      <c r="L362" s="27" t="str">
        <f t="shared" si="23"/>
        <v/>
      </c>
      <c r="M362" s="15">
        <f>'terrain et tondeuses'!$B$29</f>
        <v>17</v>
      </c>
      <c r="N362" s="15">
        <f>'terrain et tondeuses'!$B$31-'terrain et tondeuses'!$B$29</f>
        <v>25</v>
      </c>
      <c r="O362" s="15">
        <v>90</v>
      </c>
    </row>
    <row r="363" spans="1:15" x14ac:dyDescent="0.45">
      <c r="A363" s="35"/>
      <c r="B363" s="35"/>
      <c r="C363" s="31" t="str">
        <f t="shared" si="20"/>
        <v/>
      </c>
      <c r="D363" s="7"/>
      <c r="E363" s="29"/>
      <c r="F363" s="7"/>
      <c r="G363" s="7"/>
      <c r="H363" s="17" t="str">
        <f>IF(G363="","",INDEX('terrain et tondeuses'!$B$8:$B$12,MATCH(G363,'terrain et tondeuses'!$A$8:$A$12,0)))</f>
        <v/>
      </c>
      <c r="I363" s="20" t="str">
        <f>IF(D363="en large",'terrain et tondeuses'!$B$3*$F363,IF(D363="en long",'terrain et tondeuses'!$B$4*$F363,""))</f>
        <v/>
      </c>
      <c r="J363" s="25" t="str">
        <f t="shared" si="21"/>
        <v/>
      </c>
      <c r="K363" s="26" t="str">
        <f t="shared" si="22"/>
        <v/>
      </c>
      <c r="L363" s="27" t="str">
        <f t="shared" si="23"/>
        <v/>
      </c>
      <c r="M363" s="15">
        <f>'terrain et tondeuses'!$B$29</f>
        <v>17</v>
      </c>
      <c r="N363" s="15">
        <f>'terrain et tondeuses'!$B$31-'terrain et tondeuses'!$B$29</f>
        <v>25</v>
      </c>
      <c r="O363" s="15">
        <v>90</v>
      </c>
    </row>
    <row r="364" spans="1:15" x14ac:dyDescent="0.45">
      <c r="A364" s="35"/>
      <c r="B364" s="35"/>
      <c r="C364" s="31" t="str">
        <f t="shared" si="20"/>
        <v/>
      </c>
      <c r="D364" s="7"/>
      <c r="E364" s="29"/>
      <c r="F364" s="7"/>
      <c r="G364" s="7"/>
      <c r="H364" s="17" t="str">
        <f>IF(G364="","",INDEX('terrain et tondeuses'!$B$8:$B$12,MATCH(G364,'terrain et tondeuses'!$A$8:$A$12,0)))</f>
        <v/>
      </c>
      <c r="I364" s="20" t="str">
        <f>IF(D364="en large",'terrain et tondeuses'!$B$3*$F364,IF(D364="en long",'terrain et tondeuses'!$B$4*$F364,""))</f>
        <v/>
      </c>
      <c r="J364" s="25" t="str">
        <f t="shared" si="21"/>
        <v/>
      </c>
      <c r="K364" s="26" t="str">
        <f t="shared" si="22"/>
        <v/>
      </c>
      <c r="L364" s="27" t="str">
        <f t="shared" si="23"/>
        <v/>
      </c>
      <c r="M364" s="15">
        <f>'terrain et tondeuses'!$B$29</f>
        <v>17</v>
      </c>
      <c r="N364" s="15">
        <f>'terrain et tondeuses'!$B$31-'terrain et tondeuses'!$B$29</f>
        <v>25</v>
      </c>
      <c r="O364" s="15">
        <v>90</v>
      </c>
    </row>
    <row r="365" spans="1:15" x14ac:dyDescent="0.45">
      <c r="A365" s="35"/>
      <c r="B365" s="35"/>
      <c r="C365" s="31" t="str">
        <f t="shared" si="20"/>
        <v/>
      </c>
      <c r="D365" s="7"/>
      <c r="E365" s="29"/>
      <c r="F365" s="7"/>
      <c r="G365" s="7"/>
      <c r="H365" s="17" t="str">
        <f>IF(G365="","",INDEX('terrain et tondeuses'!$B$8:$B$12,MATCH(G365,'terrain et tondeuses'!$A$8:$A$12,0)))</f>
        <v/>
      </c>
      <c r="I365" s="20" t="str">
        <f>IF(D365="en large",'terrain et tondeuses'!$B$3*$F365,IF(D365="en long",'terrain et tondeuses'!$B$4*$F365,""))</f>
        <v/>
      </c>
      <c r="J365" s="25" t="str">
        <f t="shared" si="21"/>
        <v/>
      </c>
      <c r="K365" s="26" t="str">
        <f t="shared" si="22"/>
        <v/>
      </c>
      <c r="L365" s="27" t="str">
        <f t="shared" si="23"/>
        <v/>
      </c>
      <c r="M365" s="15">
        <f>'terrain et tondeuses'!$B$29</f>
        <v>17</v>
      </c>
      <c r="N365" s="15">
        <f>'terrain et tondeuses'!$B$31-'terrain et tondeuses'!$B$29</f>
        <v>25</v>
      </c>
      <c r="O365" s="15">
        <v>90</v>
      </c>
    </row>
    <row r="366" spans="1:15" x14ac:dyDescent="0.45">
      <c r="A366" s="35"/>
      <c r="B366" s="35"/>
      <c r="C366" s="31" t="str">
        <f t="shared" si="20"/>
        <v/>
      </c>
      <c r="D366" s="7"/>
      <c r="E366" s="29"/>
      <c r="F366" s="7"/>
      <c r="G366" s="7"/>
      <c r="H366" s="17" t="str">
        <f>IF(G366="","",INDEX('terrain et tondeuses'!$B$8:$B$12,MATCH(G366,'terrain et tondeuses'!$A$8:$A$12,0)))</f>
        <v/>
      </c>
      <c r="I366" s="20" t="str">
        <f>IF(D366="en large",'terrain et tondeuses'!$B$3*$F366,IF(D366="en long",'terrain et tondeuses'!$B$4*$F366,""))</f>
        <v/>
      </c>
      <c r="J366" s="25" t="str">
        <f t="shared" si="21"/>
        <v/>
      </c>
      <c r="K366" s="26" t="str">
        <f t="shared" si="22"/>
        <v/>
      </c>
      <c r="L366" s="27" t="str">
        <f t="shared" si="23"/>
        <v/>
      </c>
      <c r="M366" s="15">
        <f>'terrain et tondeuses'!$B$29</f>
        <v>17</v>
      </c>
      <c r="N366" s="15">
        <f>'terrain et tondeuses'!$B$31-'terrain et tondeuses'!$B$29</f>
        <v>25</v>
      </c>
      <c r="O366" s="15">
        <v>90</v>
      </c>
    </row>
    <row r="367" spans="1:15" x14ac:dyDescent="0.45">
      <c r="A367" s="35"/>
      <c r="B367" s="35"/>
      <c r="C367" s="31" t="str">
        <f t="shared" si="20"/>
        <v/>
      </c>
      <c r="D367" s="7"/>
      <c r="E367" s="29"/>
      <c r="F367" s="7"/>
      <c r="G367" s="7"/>
      <c r="H367" s="17" t="str">
        <f>IF(G367="","",INDEX('terrain et tondeuses'!$B$8:$B$12,MATCH(G367,'terrain et tondeuses'!$A$8:$A$12,0)))</f>
        <v/>
      </c>
      <c r="I367" s="20" t="str">
        <f>IF(D367="en large",'terrain et tondeuses'!$B$3*$F367,IF(D367="en long",'terrain et tondeuses'!$B$4*$F367,""))</f>
        <v/>
      </c>
      <c r="J367" s="25" t="str">
        <f t="shared" si="21"/>
        <v/>
      </c>
      <c r="K367" s="26" t="str">
        <f t="shared" si="22"/>
        <v/>
      </c>
      <c r="L367" s="27" t="str">
        <f t="shared" si="23"/>
        <v/>
      </c>
      <c r="M367" s="15">
        <f>'terrain et tondeuses'!$B$29</f>
        <v>17</v>
      </c>
      <c r="N367" s="15">
        <f>'terrain et tondeuses'!$B$31-'terrain et tondeuses'!$B$29</f>
        <v>25</v>
      </c>
      <c r="O367" s="15">
        <v>90</v>
      </c>
    </row>
    <row r="368" spans="1:15" x14ac:dyDescent="0.45">
      <c r="A368" s="35"/>
      <c r="B368" s="35"/>
      <c r="C368" s="31" t="str">
        <f t="shared" si="20"/>
        <v/>
      </c>
      <c r="D368" s="7"/>
      <c r="E368" s="29"/>
      <c r="F368" s="7"/>
      <c r="G368" s="7"/>
      <c r="H368" s="17" t="str">
        <f>IF(G368="","",INDEX('terrain et tondeuses'!$B$8:$B$12,MATCH(G368,'terrain et tondeuses'!$A$8:$A$12,0)))</f>
        <v/>
      </c>
      <c r="I368" s="20" t="str">
        <f>IF(D368="en large",'terrain et tondeuses'!$B$3*$F368,IF(D368="en long",'terrain et tondeuses'!$B$4*$F368,""))</f>
        <v/>
      </c>
      <c r="J368" s="25" t="str">
        <f t="shared" si="21"/>
        <v/>
      </c>
      <c r="K368" s="26" t="str">
        <f t="shared" si="22"/>
        <v/>
      </c>
      <c r="L368" s="27" t="str">
        <f t="shared" si="23"/>
        <v/>
      </c>
      <c r="M368" s="15">
        <f>'terrain et tondeuses'!$B$29</f>
        <v>17</v>
      </c>
      <c r="N368" s="15">
        <f>'terrain et tondeuses'!$B$31-'terrain et tondeuses'!$B$29</f>
        <v>25</v>
      </c>
      <c r="O368" s="15">
        <v>90</v>
      </c>
    </row>
    <row r="369" spans="1:15" x14ac:dyDescent="0.45">
      <c r="A369" s="35"/>
      <c r="B369" s="35"/>
      <c r="C369" s="31" t="str">
        <f t="shared" si="20"/>
        <v/>
      </c>
      <c r="D369" s="7"/>
      <c r="E369" s="29"/>
      <c r="F369" s="7"/>
      <c r="G369" s="7"/>
      <c r="H369" s="17" t="str">
        <f>IF(G369="","",INDEX('terrain et tondeuses'!$B$8:$B$12,MATCH(G369,'terrain et tondeuses'!$A$8:$A$12,0)))</f>
        <v/>
      </c>
      <c r="I369" s="20" t="str">
        <f>IF(D369="en large",'terrain et tondeuses'!$B$3*$F369,IF(D369="en long",'terrain et tondeuses'!$B$4*$F369,""))</f>
        <v/>
      </c>
      <c r="J369" s="25" t="str">
        <f t="shared" si="21"/>
        <v/>
      </c>
      <c r="K369" s="26" t="str">
        <f t="shared" si="22"/>
        <v/>
      </c>
      <c r="L369" s="27" t="str">
        <f t="shared" si="23"/>
        <v/>
      </c>
      <c r="M369" s="15">
        <f>'terrain et tondeuses'!$B$29</f>
        <v>17</v>
      </c>
      <c r="N369" s="15">
        <f>'terrain et tondeuses'!$B$31-'terrain et tondeuses'!$B$29</f>
        <v>25</v>
      </c>
      <c r="O369" s="15">
        <v>90</v>
      </c>
    </row>
    <row r="370" spans="1:15" x14ac:dyDescent="0.45">
      <c r="A370" s="35"/>
      <c r="B370" s="35"/>
      <c r="C370" s="31" t="str">
        <f t="shared" si="20"/>
        <v/>
      </c>
      <c r="D370" s="7"/>
      <c r="E370" s="29"/>
      <c r="F370" s="7"/>
      <c r="G370" s="7"/>
      <c r="H370" s="17" t="str">
        <f>IF(G370="","",INDEX('terrain et tondeuses'!$B$8:$B$12,MATCH(G370,'terrain et tondeuses'!$A$8:$A$12,0)))</f>
        <v/>
      </c>
      <c r="I370" s="20" t="str">
        <f>IF(D370="en large",'terrain et tondeuses'!$B$3*$F370,IF(D370="en long",'terrain et tondeuses'!$B$4*$F370,""))</f>
        <v/>
      </c>
      <c r="J370" s="25" t="str">
        <f t="shared" si="21"/>
        <v/>
      </c>
      <c r="K370" s="26" t="str">
        <f t="shared" si="22"/>
        <v/>
      </c>
      <c r="L370" s="27" t="str">
        <f t="shared" si="23"/>
        <v/>
      </c>
      <c r="M370" s="15">
        <f>'terrain et tondeuses'!$B$29</f>
        <v>17</v>
      </c>
      <c r="N370" s="15">
        <f>'terrain et tondeuses'!$B$31-'terrain et tondeuses'!$B$29</f>
        <v>25</v>
      </c>
      <c r="O370" s="15">
        <v>90</v>
      </c>
    </row>
    <row r="371" spans="1:15" x14ac:dyDescent="0.45">
      <c r="A371" s="35"/>
      <c r="B371" s="35"/>
      <c r="C371" s="31" t="str">
        <f t="shared" si="20"/>
        <v/>
      </c>
      <c r="D371" s="7"/>
      <c r="E371" s="29"/>
      <c r="F371" s="7"/>
      <c r="G371" s="7"/>
      <c r="H371" s="17" t="str">
        <f>IF(G371="","",INDEX('terrain et tondeuses'!$B$8:$B$12,MATCH(G371,'terrain et tondeuses'!$A$8:$A$12,0)))</f>
        <v/>
      </c>
      <c r="I371" s="20" t="str">
        <f>IF(D371="en large",'terrain et tondeuses'!$B$3*$F371,IF(D371="en long",'terrain et tondeuses'!$B$4*$F371,""))</f>
        <v/>
      </c>
      <c r="J371" s="25" t="str">
        <f t="shared" si="21"/>
        <v/>
      </c>
      <c r="K371" s="26" t="str">
        <f t="shared" si="22"/>
        <v/>
      </c>
      <c r="L371" s="27" t="str">
        <f t="shared" si="23"/>
        <v/>
      </c>
      <c r="M371" s="15">
        <f>'terrain et tondeuses'!$B$29</f>
        <v>17</v>
      </c>
      <c r="N371" s="15">
        <f>'terrain et tondeuses'!$B$31-'terrain et tondeuses'!$B$29</f>
        <v>25</v>
      </c>
      <c r="O371" s="15">
        <v>90</v>
      </c>
    </row>
    <row r="372" spans="1:15" x14ac:dyDescent="0.45">
      <c r="A372" s="35"/>
      <c r="B372" s="35"/>
      <c r="C372" s="31" t="str">
        <f t="shared" si="20"/>
        <v/>
      </c>
      <c r="D372" s="7"/>
      <c r="E372" s="29"/>
      <c r="F372" s="7"/>
      <c r="G372" s="7"/>
      <c r="H372" s="17" t="str">
        <f>IF(G372="","",INDEX('terrain et tondeuses'!$B$8:$B$12,MATCH(G372,'terrain et tondeuses'!$A$8:$A$12,0)))</f>
        <v/>
      </c>
      <c r="I372" s="20" t="str">
        <f>IF(D372="en large",'terrain et tondeuses'!$B$3*$F372,IF(D372="en long",'terrain et tondeuses'!$B$4*$F372,""))</f>
        <v/>
      </c>
      <c r="J372" s="25" t="str">
        <f t="shared" si="21"/>
        <v/>
      </c>
      <c r="K372" s="26" t="str">
        <f t="shared" si="22"/>
        <v/>
      </c>
      <c r="L372" s="27" t="str">
        <f t="shared" si="23"/>
        <v/>
      </c>
      <c r="M372" s="15">
        <f>'terrain et tondeuses'!$B$29</f>
        <v>17</v>
      </c>
      <c r="N372" s="15">
        <f>'terrain et tondeuses'!$B$31-'terrain et tondeuses'!$B$29</f>
        <v>25</v>
      </c>
      <c r="O372" s="15">
        <v>90</v>
      </c>
    </row>
    <row r="373" spans="1:15" x14ac:dyDescent="0.45">
      <c r="A373" s="35"/>
      <c r="B373" s="35"/>
      <c r="C373" s="31" t="str">
        <f t="shared" si="20"/>
        <v/>
      </c>
      <c r="D373" s="7"/>
      <c r="E373" s="29"/>
      <c r="F373" s="7"/>
      <c r="G373" s="7"/>
      <c r="H373" s="17" t="str">
        <f>IF(G373="","",INDEX('terrain et tondeuses'!$B$8:$B$12,MATCH(G373,'terrain et tondeuses'!$A$8:$A$12,0)))</f>
        <v/>
      </c>
      <c r="I373" s="20" t="str">
        <f>IF(D373="en large",'terrain et tondeuses'!$B$3*$F373,IF(D373="en long",'terrain et tondeuses'!$B$4*$F373,""))</f>
        <v/>
      </c>
      <c r="J373" s="25" t="str">
        <f t="shared" si="21"/>
        <v/>
      </c>
      <c r="K373" s="26" t="str">
        <f t="shared" si="22"/>
        <v/>
      </c>
      <c r="L373" s="27" t="str">
        <f t="shared" si="23"/>
        <v/>
      </c>
      <c r="M373" s="15">
        <f>'terrain et tondeuses'!$B$29</f>
        <v>17</v>
      </c>
      <c r="N373" s="15">
        <f>'terrain et tondeuses'!$B$31-'terrain et tondeuses'!$B$29</f>
        <v>25</v>
      </c>
      <c r="O373" s="15">
        <v>90</v>
      </c>
    </row>
    <row r="374" spans="1:15" x14ac:dyDescent="0.45">
      <c r="A374" s="35"/>
      <c r="B374" s="35"/>
      <c r="C374" s="31" t="str">
        <f t="shared" si="20"/>
        <v/>
      </c>
      <c r="D374" s="7"/>
      <c r="E374" s="29"/>
      <c r="F374" s="7"/>
      <c r="G374" s="7"/>
      <c r="H374" s="17" t="str">
        <f>IF(G374="","",INDEX('terrain et tondeuses'!$B$8:$B$12,MATCH(G374,'terrain et tondeuses'!$A$8:$A$12,0)))</f>
        <v/>
      </c>
      <c r="I374" s="20" t="str">
        <f>IF(D374="en large",'terrain et tondeuses'!$B$3*$F374,IF(D374="en long",'terrain et tondeuses'!$B$4*$F374,""))</f>
        <v/>
      </c>
      <c r="J374" s="25" t="str">
        <f t="shared" si="21"/>
        <v/>
      </c>
      <c r="K374" s="26" t="str">
        <f t="shared" si="22"/>
        <v/>
      </c>
      <c r="L374" s="27" t="str">
        <f t="shared" si="23"/>
        <v/>
      </c>
      <c r="M374" s="15">
        <f>'terrain et tondeuses'!$B$29</f>
        <v>17</v>
      </c>
      <c r="N374" s="15">
        <f>'terrain et tondeuses'!$B$31-'terrain et tondeuses'!$B$29</f>
        <v>25</v>
      </c>
      <c r="O374" s="15">
        <v>90</v>
      </c>
    </row>
    <row r="375" spans="1:15" x14ac:dyDescent="0.45">
      <c r="A375" s="35"/>
      <c r="B375" s="35"/>
      <c r="C375" s="31" t="str">
        <f t="shared" si="20"/>
        <v/>
      </c>
      <c r="D375" s="7"/>
      <c r="E375" s="29"/>
      <c r="F375" s="7"/>
      <c r="G375" s="7"/>
      <c r="H375" s="17" t="str">
        <f>IF(G375="","",INDEX('terrain et tondeuses'!$B$8:$B$12,MATCH(G375,'terrain et tondeuses'!$A$8:$A$12,0)))</f>
        <v/>
      </c>
      <c r="I375" s="20" t="str">
        <f>IF(D375="en large",'terrain et tondeuses'!$B$3*$F375,IF(D375="en long",'terrain et tondeuses'!$B$4*$F375,""))</f>
        <v/>
      </c>
      <c r="J375" s="25" t="str">
        <f t="shared" si="21"/>
        <v/>
      </c>
      <c r="K375" s="26" t="str">
        <f t="shared" si="22"/>
        <v/>
      </c>
      <c r="L375" s="27" t="str">
        <f t="shared" si="23"/>
        <v/>
      </c>
      <c r="M375" s="15">
        <f>'terrain et tondeuses'!$B$29</f>
        <v>17</v>
      </c>
      <c r="N375" s="15">
        <f>'terrain et tondeuses'!$B$31-'terrain et tondeuses'!$B$29</f>
        <v>25</v>
      </c>
      <c r="O375" s="15">
        <v>90</v>
      </c>
    </row>
    <row r="376" spans="1:15" x14ac:dyDescent="0.45">
      <c r="A376" s="35"/>
      <c r="B376" s="35"/>
      <c r="C376" s="31" t="str">
        <f t="shared" si="20"/>
        <v/>
      </c>
      <c r="D376" s="7"/>
      <c r="E376" s="29"/>
      <c r="F376" s="7"/>
      <c r="G376" s="7"/>
      <c r="H376" s="17" t="str">
        <f>IF(G376="","",INDEX('terrain et tondeuses'!$B$8:$B$12,MATCH(G376,'terrain et tondeuses'!$A$8:$A$12,0)))</f>
        <v/>
      </c>
      <c r="I376" s="20" t="str">
        <f>IF(D376="en large",'terrain et tondeuses'!$B$3*$F376,IF(D376="en long",'terrain et tondeuses'!$B$4*$F376,""))</f>
        <v/>
      </c>
      <c r="J376" s="25" t="str">
        <f t="shared" si="21"/>
        <v/>
      </c>
      <c r="K376" s="26" t="str">
        <f t="shared" si="22"/>
        <v/>
      </c>
      <c r="L376" s="27" t="str">
        <f t="shared" si="23"/>
        <v/>
      </c>
      <c r="M376" s="15">
        <f>'terrain et tondeuses'!$B$29</f>
        <v>17</v>
      </c>
      <c r="N376" s="15">
        <f>'terrain et tondeuses'!$B$31-'terrain et tondeuses'!$B$29</f>
        <v>25</v>
      </c>
      <c r="O376" s="15">
        <v>90</v>
      </c>
    </row>
    <row r="377" spans="1:15" x14ac:dyDescent="0.45">
      <c r="A377" s="35"/>
      <c r="B377" s="35"/>
      <c r="C377" s="31" t="str">
        <f t="shared" si="20"/>
        <v/>
      </c>
      <c r="D377" s="7"/>
      <c r="E377" s="29"/>
      <c r="F377" s="7"/>
      <c r="G377" s="7"/>
      <c r="H377" s="17" t="str">
        <f>IF(G377="","",INDEX('terrain et tondeuses'!$B$8:$B$12,MATCH(G377,'terrain et tondeuses'!$A$8:$A$12,0)))</f>
        <v/>
      </c>
      <c r="I377" s="20" t="str">
        <f>IF(D377="en large",'terrain et tondeuses'!$B$3*$F377,IF(D377="en long",'terrain et tondeuses'!$B$4*$F377,""))</f>
        <v/>
      </c>
      <c r="J377" s="25" t="str">
        <f t="shared" si="21"/>
        <v/>
      </c>
      <c r="K377" s="26" t="str">
        <f t="shared" si="22"/>
        <v/>
      </c>
      <c r="L377" s="27" t="str">
        <f t="shared" si="23"/>
        <v/>
      </c>
      <c r="M377" s="15">
        <f>'terrain et tondeuses'!$B$29</f>
        <v>17</v>
      </c>
      <c r="N377" s="15">
        <f>'terrain et tondeuses'!$B$31-'terrain et tondeuses'!$B$29</f>
        <v>25</v>
      </c>
      <c r="O377" s="15">
        <v>90</v>
      </c>
    </row>
    <row r="378" spans="1:15" x14ac:dyDescent="0.45">
      <c r="A378" s="35"/>
      <c r="B378" s="35"/>
      <c r="C378" s="31" t="str">
        <f t="shared" si="20"/>
        <v/>
      </c>
      <c r="D378" s="7"/>
      <c r="E378" s="29"/>
      <c r="F378" s="7"/>
      <c r="G378" s="7"/>
      <c r="H378" s="17" t="str">
        <f>IF(G378="","",INDEX('terrain et tondeuses'!$B$8:$B$12,MATCH(G378,'terrain et tondeuses'!$A$8:$A$12,0)))</f>
        <v/>
      </c>
      <c r="I378" s="20" t="str">
        <f>IF(D378="en large",'terrain et tondeuses'!$B$3*$F378,IF(D378="en long",'terrain et tondeuses'!$B$4*$F378,""))</f>
        <v/>
      </c>
      <c r="J378" s="25" t="str">
        <f t="shared" si="21"/>
        <v/>
      </c>
      <c r="K378" s="26" t="str">
        <f t="shared" si="22"/>
        <v/>
      </c>
      <c r="L378" s="27" t="str">
        <f t="shared" si="23"/>
        <v/>
      </c>
      <c r="M378" s="15">
        <f>'terrain et tondeuses'!$B$29</f>
        <v>17</v>
      </c>
      <c r="N378" s="15">
        <f>'terrain et tondeuses'!$B$31-'terrain et tondeuses'!$B$29</f>
        <v>25</v>
      </c>
      <c r="O378" s="15">
        <v>90</v>
      </c>
    </row>
    <row r="379" spans="1:15" x14ac:dyDescent="0.45">
      <c r="A379" s="35"/>
      <c r="B379" s="35"/>
      <c r="C379" s="31" t="str">
        <f t="shared" si="20"/>
        <v/>
      </c>
      <c r="D379" s="7"/>
      <c r="E379" s="29"/>
      <c r="F379" s="7"/>
      <c r="G379" s="7"/>
      <c r="H379" s="17" t="str">
        <f>IF(G379="","",INDEX('terrain et tondeuses'!$B$8:$B$12,MATCH(G379,'terrain et tondeuses'!$A$8:$A$12,0)))</f>
        <v/>
      </c>
      <c r="I379" s="20" t="str">
        <f>IF(D379="en large",'terrain et tondeuses'!$B$3*$F379,IF(D379="en long",'terrain et tondeuses'!$B$4*$F379,""))</f>
        <v/>
      </c>
      <c r="J379" s="25" t="str">
        <f t="shared" si="21"/>
        <v/>
      </c>
      <c r="K379" s="26" t="str">
        <f t="shared" si="22"/>
        <v/>
      </c>
      <c r="L379" s="27" t="str">
        <f t="shared" si="23"/>
        <v/>
      </c>
      <c r="M379" s="15">
        <f>'terrain et tondeuses'!$B$29</f>
        <v>17</v>
      </c>
      <c r="N379" s="15">
        <f>'terrain et tondeuses'!$B$31-'terrain et tondeuses'!$B$29</f>
        <v>25</v>
      </c>
      <c r="O379" s="15">
        <v>90</v>
      </c>
    </row>
    <row r="380" spans="1:15" x14ac:dyDescent="0.45">
      <c r="A380" s="35"/>
      <c r="B380" s="35"/>
      <c r="C380" s="31" t="str">
        <f t="shared" si="20"/>
        <v/>
      </c>
      <c r="D380" s="7"/>
      <c r="E380" s="29"/>
      <c r="F380" s="7"/>
      <c r="G380" s="7"/>
      <c r="H380" s="17" t="str">
        <f>IF(G380="","",INDEX('terrain et tondeuses'!$B$8:$B$12,MATCH(G380,'terrain et tondeuses'!$A$8:$A$12,0)))</f>
        <v/>
      </c>
      <c r="I380" s="20" t="str">
        <f>IF(D380="en large",'terrain et tondeuses'!$B$3*$F380,IF(D380="en long",'terrain et tondeuses'!$B$4*$F380,""))</f>
        <v/>
      </c>
      <c r="J380" s="25" t="str">
        <f t="shared" si="21"/>
        <v/>
      </c>
      <c r="K380" s="26" t="str">
        <f t="shared" si="22"/>
        <v/>
      </c>
      <c r="L380" s="27" t="str">
        <f t="shared" si="23"/>
        <v/>
      </c>
      <c r="M380" s="15">
        <f>'terrain et tondeuses'!$B$29</f>
        <v>17</v>
      </c>
      <c r="N380" s="15">
        <f>'terrain et tondeuses'!$B$31-'terrain et tondeuses'!$B$29</f>
        <v>25</v>
      </c>
      <c r="O380" s="15">
        <v>90</v>
      </c>
    </row>
    <row r="381" spans="1:15" x14ac:dyDescent="0.45">
      <c r="A381" s="35"/>
      <c r="B381" s="35"/>
      <c r="C381" s="31" t="str">
        <f t="shared" si="20"/>
        <v/>
      </c>
      <c r="D381" s="7"/>
      <c r="E381" s="29"/>
      <c r="F381" s="7"/>
      <c r="G381" s="7"/>
      <c r="H381" s="17" t="str">
        <f>IF(G381="","",INDEX('terrain et tondeuses'!$B$8:$B$12,MATCH(G381,'terrain et tondeuses'!$A$8:$A$12,0)))</f>
        <v/>
      </c>
      <c r="I381" s="20" t="str">
        <f>IF(D381="en large",'terrain et tondeuses'!$B$3*$F381,IF(D381="en long",'terrain et tondeuses'!$B$4*$F381,""))</f>
        <v/>
      </c>
      <c r="J381" s="25" t="str">
        <f t="shared" si="21"/>
        <v/>
      </c>
      <c r="K381" s="26" t="str">
        <f t="shared" si="22"/>
        <v/>
      </c>
      <c r="L381" s="27" t="str">
        <f t="shared" si="23"/>
        <v/>
      </c>
      <c r="M381" s="15">
        <f>'terrain et tondeuses'!$B$29</f>
        <v>17</v>
      </c>
      <c r="N381" s="15">
        <f>'terrain et tondeuses'!$B$31-'terrain et tondeuses'!$B$29</f>
        <v>25</v>
      </c>
      <c r="O381" s="15">
        <v>90</v>
      </c>
    </row>
    <row r="382" spans="1:15" x14ac:dyDescent="0.45">
      <c r="A382" s="35"/>
      <c r="B382" s="35"/>
      <c r="C382" s="31" t="str">
        <f t="shared" si="20"/>
        <v/>
      </c>
      <c r="D382" s="7"/>
      <c r="E382" s="29"/>
      <c r="F382" s="7"/>
      <c r="G382" s="7"/>
      <c r="H382" s="17" t="str">
        <f>IF(G382="","",INDEX('terrain et tondeuses'!$B$8:$B$12,MATCH(G382,'terrain et tondeuses'!$A$8:$A$12,0)))</f>
        <v/>
      </c>
      <c r="I382" s="20" t="str">
        <f>IF(D382="en large",'terrain et tondeuses'!$B$3*$F382,IF(D382="en long",'terrain et tondeuses'!$B$4*$F382,""))</f>
        <v/>
      </c>
      <c r="J382" s="25" t="str">
        <f t="shared" si="21"/>
        <v/>
      </c>
      <c r="K382" s="26" t="str">
        <f t="shared" si="22"/>
        <v/>
      </c>
      <c r="L382" s="27" t="str">
        <f t="shared" si="23"/>
        <v/>
      </c>
      <c r="M382" s="15">
        <f>'terrain et tondeuses'!$B$29</f>
        <v>17</v>
      </c>
      <c r="N382" s="15">
        <f>'terrain et tondeuses'!$B$31-'terrain et tondeuses'!$B$29</f>
        <v>25</v>
      </c>
      <c r="O382" s="15">
        <v>90</v>
      </c>
    </row>
    <row r="383" spans="1:15" x14ac:dyDescent="0.45">
      <c r="A383" s="35"/>
      <c r="B383" s="35"/>
      <c r="C383" s="31" t="str">
        <f t="shared" si="20"/>
        <v/>
      </c>
      <c r="D383" s="7"/>
      <c r="E383" s="29"/>
      <c r="F383" s="7"/>
      <c r="G383" s="7"/>
      <c r="H383" s="17" t="str">
        <f>IF(G383="","",INDEX('terrain et tondeuses'!$B$8:$B$12,MATCH(G383,'terrain et tondeuses'!$A$8:$A$12,0)))</f>
        <v/>
      </c>
      <c r="I383" s="20" t="str">
        <f>IF(D383="en large",'terrain et tondeuses'!$B$3*$F383,IF(D383="en long",'terrain et tondeuses'!$B$4*$F383,""))</f>
        <v/>
      </c>
      <c r="J383" s="25" t="str">
        <f t="shared" si="21"/>
        <v/>
      </c>
      <c r="K383" s="26" t="str">
        <f t="shared" si="22"/>
        <v/>
      </c>
      <c r="L383" s="27" t="str">
        <f t="shared" si="23"/>
        <v/>
      </c>
      <c r="M383" s="15">
        <f>'terrain et tondeuses'!$B$29</f>
        <v>17</v>
      </c>
      <c r="N383" s="15">
        <f>'terrain et tondeuses'!$B$31-'terrain et tondeuses'!$B$29</f>
        <v>25</v>
      </c>
      <c r="O383" s="15">
        <v>90</v>
      </c>
    </row>
    <row r="384" spans="1:15" x14ac:dyDescent="0.45">
      <c r="A384" s="35"/>
      <c r="B384" s="35"/>
      <c r="C384" s="31" t="str">
        <f t="shared" si="20"/>
        <v/>
      </c>
      <c r="D384" s="7"/>
      <c r="E384" s="29"/>
      <c r="F384" s="7"/>
      <c r="G384" s="7"/>
      <c r="H384" s="17" t="str">
        <f>IF(G384="","",INDEX('terrain et tondeuses'!$B$8:$B$12,MATCH(G384,'terrain et tondeuses'!$A$8:$A$12,0)))</f>
        <v/>
      </c>
      <c r="I384" s="20" t="str">
        <f>IF(D384="en large",'terrain et tondeuses'!$B$3*$F384,IF(D384="en long",'terrain et tondeuses'!$B$4*$F384,""))</f>
        <v/>
      </c>
      <c r="J384" s="25" t="str">
        <f t="shared" si="21"/>
        <v/>
      </c>
      <c r="K384" s="26" t="str">
        <f t="shared" si="22"/>
        <v/>
      </c>
      <c r="L384" s="27" t="str">
        <f t="shared" si="23"/>
        <v/>
      </c>
      <c r="M384" s="15">
        <f>'terrain et tondeuses'!$B$29</f>
        <v>17</v>
      </c>
      <c r="N384" s="15">
        <f>'terrain et tondeuses'!$B$31-'terrain et tondeuses'!$B$29</f>
        <v>25</v>
      </c>
      <c r="O384" s="15">
        <v>90</v>
      </c>
    </row>
    <row r="385" spans="1:15" x14ac:dyDescent="0.45">
      <c r="A385" s="35"/>
      <c r="B385" s="35"/>
      <c r="C385" s="31" t="str">
        <f t="shared" si="20"/>
        <v/>
      </c>
      <c r="D385" s="7"/>
      <c r="E385" s="29"/>
      <c r="F385" s="7"/>
      <c r="G385" s="7"/>
      <c r="H385" s="17" t="str">
        <f>IF(G385="","",INDEX('terrain et tondeuses'!$B$8:$B$12,MATCH(G385,'terrain et tondeuses'!$A$8:$A$12,0)))</f>
        <v/>
      </c>
      <c r="I385" s="20" t="str">
        <f>IF(D385="en large",'terrain et tondeuses'!$B$3*$F385,IF(D385="en long",'terrain et tondeuses'!$B$4*$F385,""))</f>
        <v/>
      </c>
      <c r="J385" s="25" t="str">
        <f t="shared" si="21"/>
        <v/>
      </c>
      <c r="K385" s="26" t="str">
        <f t="shared" si="22"/>
        <v/>
      </c>
      <c r="L385" s="27" t="str">
        <f t="shared" si="23"/>
        <v/>
      </c>
      <c r="M385" s="15">
        <f>'terrain et tondeuses'!$B$29</f>
        <v>17</v>
      </c>
      <c r="N385" s="15">
        <f>'terrain et tondeuses'!$B$31-'terrain et tondeuses'!$B$29</f>
        <v>25</v>
      </c>
      <c r="O385" s="15">
        <v>90</v>
      </c>
    </row>
    <row r="386" spans="1:15" x14ac:dyDescent="0.45">
      <c r="A386" s="35"/>
      <c r="B386" s="35"/>
      <c r="C386" s="31" t="str">
        <f t="shared" si="20"/>
        <v/>
      </c>
      <c r="D386" s="7"/>
      <c r="E386" s="29"/>
      <c r="F386" s="7"/>
      <c r="G386" s="7"/>
      <c r="H386" s="17" t="str">
        <f>IF(G386="","",INDEX('terrain et tondeuses'!$B$8:$B$12,MATCH(G386,'terrain et tondeuses'!$A$8:$A$12,0)))</f>
        <v/>
      </c>
      <c r="I386" s="20" t="str">
        <f>IF(D386="en large",'terrain et tondeuses'!$B$3*$F386,IF(D386="en long",'terrain et tondeuses'!$B$4*$F386,""))</f>
        <v/>
      </c>
      <c r="J386" s="25" t="str">
        <f t="shared" si="21"/>
        <v/>
      </c>
      <c r="K386" s="26" t="str">
        <f t="shared" si="22"/>
        <v/>
      </c>
      <c r="L386" s="27" t="str">
        <f t="shared" si="23"/>
        <v/>
      </c>
      <c r="M386" s="15">
        <f>'terrain et tondeuses'!$B$29</f>
        <v>17</v>
      </c>
      <c r="N386" s="15">
        <f>'terrain et tondeuses'!$B$31-'terrain et tondeuses'!$B$29</f>
        <v>25</v>
      </c>
      <c r="O386" s="15">
        <v>90</v>
      </c>
    </row>
    <row r="387" spans="1:15" x14ac:dyDescent="0.45">
      <c r="A387" s="35"/>
      <c r="B387" s="35"/>
      <c r="C387" s="31" t="str">
        <f t="shared" ref="C387:C450" si="24">IF(A387="","",A387-B387)</f>
        <v/>
      </c>
      <c r="D387" s="7"/>
      <c r="E387" s="29"/>
      <c r="F387" s="7"/>
      <c r="G387" s="7"/>
      <c r="H387" s="17" t="str">
        <f>IF(G387="","",INDEX('terrain et tondeuses'!$B$8:$B$12,MATCH(G387,'terrain et tondeuses'!$A$8:$A$12,0)))</f>
        <v/>
      </c>
      <c r="I387" s="20" t="str">
        <f>IF(D387="en large",'terrain et tondeuses'!$B$3*$F387,IF(D387="en long",'terrain et tondeuses'!$B$4*$F387,""))</f>
        <v/>
      </c>
      <c r="J387" s="25" t="str">
        <f t="shared" ref="J387:J450" si="25">IF(I387="","",E387/(H387/100*I387)*1000)</f>
        <v/>
      </c>
      <c r="K387" s="26" t="str">
        <f t="shared" ref="K387:K450" si="26">IF(J387="","",J387/C387)</f>
        <v/>
      </c>
      <c r="L387" s="27" t="str">
        <f t="shared" ref="L387:L450" si="27">IF(COUNTIFS(A:A, "&gt;=" &amp; A387 - 6, A:A, "&lt;=" &amp; A387) &gt;= 1,
   AVERAGEIFS(K:K, A:A, "&gt;=" &amp; A387 - 6, A:A, "&lt;=" &amp; A387),
   "")</f>
        <v/>
      </c>
      <c r="M387" s="15">
        <f>'terrain et tondeuses'!$B$29</f>
        <v>17</v>
      </c>
      <c r="N387" s="15">
        <f>'terrain et tondeuses'!$B$31-'terrain et tondeuses'!$B$29</f>
        <v>25</v>
      </c>
      <c r="O387" s="15">
        <v>90</v>
      </c>
    </row>
    <row r="388" spans="1:15" x14ac:dyDescent="0.45">
      <c r="A388" s="35"/>
      <c r="B388" s="35"/>
      <c r="C388" s="31" t="str">
        <f t="shared" si="24"/>
        <v/>
      </c>
      <c r="D388" s="7"/>
      <c r="E388" s="29"/>
      <c r="F388" s="7"/>
      <c r="G388" s="7"/>
      <c r="H388" s="17" t="str">
        <f>IF(G388="","",INDEX('terrain et tondeuses'!$B$8:$B$12,MATCH(G388,'terrain et tondeuses'!$A$8:$A$12,0)))</f>
        <v/>
      </c>
      <c r="I388" s="20" t="str">
        <f>IF(D388="en large",'terrain et tondeuses'!$B$3*$F388,IF(D388="en long",'terrain et tondeuses'!$B$4*$F388,""))</f>
        <v/>
      </c>
      <c r="J388" s="25" t="str">
        <f t="shared" si="25"/>
        <v/>
      </c>
      <c r="K388" s="26" t="str">
        <f t="shared" si="26"/>
        <v/>
      </c>
      <c r="L388" s="27" t="str">
        <f t="shared" si="27"/>
        <v/>
      </c>
      <c r="M388" s="15">
        <f>'terrain et tondeuses'!$B$29</f>
        <v>17</v>
      </c>
      <c r="N388" s="15">
        <f>'terrain et tondeuses'!$B$31-'terrain et tondeuses'!$B$29</f>
        <v>25</v>
      </c>
      <c r="O388" s="15">
        <v>90</v>
      </c>
    </row>
    <row r="389" spans="1:15" x14ac:dyDescent="0.45">
      <c r="A389" s="35"/>
      <c r="B389" s="35"/>
      <c r="C389" s="31" t="str">
        <f t="shared" si="24"/>
        <v/>
      </c>
      <c r="D389" s="7"/>
      <c r="E389" s="29"/>
      <c r="F389" s="7"/>
      <c r="G389" s="7"/>
      <c r="H389" s="17" t="str">
        <f>IF(G389="","",INDEX('terrain et tondeuses'!$B$8:$B$12,MATCH(G389,'terrain et tondeuses'!$A$8:$A$12,0)))</f>
        <v/>
      </c>
      <c r="I389" s="20" t="str">
        <f>IF(D389="en large",'terrain et tondeuses'!$B$3*$F389,IF(D389="en long",'terrain et tondeuses'!$B$4*$F389,""))</f>
        <v/>
      </c>
      <c r="J389" s="25" t="str">
        <f t="shared" si="25"/>
        <v/>
      </c>
      <c r="K389" s="26" t="str">
        <f t="shared" si="26"/>
        <v/>
      </c>
      <c r="L389" s="27" t="str">
        <f t="shared" si="27"/>
        <v/>
      </c>
      <c r="M389" s="15">
        <f>'terrain et tondeuses'!$B$29</f>
        <v>17</v>
      </c>
      <c r="N389" s="15">
        <f>'terrain et tondeuses'!$B$31-'terrain et tondeuses'!$B$29</f>
        <v>25</v>
      </c>
      <c r="O389" s="15">
        <v>90</v>
      </c>
    </row>
    <row r="390" spans="1:15" x14ac:dyDescent="0.45">
      <c r="A390" s="35"/>
      <c r="B390" s="35"/>
      <c r="C390" s="31" t="str">
        <f t="shared" si="24"/>
        <v/>
      </c>
      <c r="D390" s="7"/>
      <c r="E390" s="29"/>
      <c r="F390" s="7"/>
      <c r="G390" s="7"/>
      <c r="H390" s="17" t="str">
        <f>IF(G390="","",INDEX('terrain et tondeuses'!$B$8:$B$12,MATCH(G390,'terrain et tondeuses'!$A$8:$A$12,0)))</f>
        <v/>
      </c>
      <c r="I390" s="20" t="str">
        <f>IF(D390="en large",'terrain et tondeuses'!$B$3*$F390,IF(D390="en long",'terrain et tondeuses'!$B$4*$F390,""))</f>
        <v/>
      </c>
      <c r="J390" s="25" t="str">
        <f t="shared" si="25"/>
        <v/>
      </c>
      <c r="K390" s="26" t="str">
        <f t="shared" si="26"/>
        <v/>
      </c>
      <c r="L390" s="27" t="str">
        <f t="shared" si="27"/>
        <v/>
      </c>
      <c r="M390" s="15">
        <f>'terrain et tondeuses'!$B$29</f>
        <v>17</v>
      </c>
      <c r="N390" s="15">
        <f>'terrain et tondeuses'!$B$31-'terrain et tondeuses'!$B$29</f>
        <v>25</v>
      </c>
      <c r="O390" s="15">
        <v>90</v>
      </c>
    </row>
    <row r="391" spans="1:15" x14ac:dyDescent="0.45">
      <c r="A391" s="35"/>
      <c r="B391" s="35"/>
      <c r="C391" s="31" t="str">
        <f t="shared" si="24"/>
        <v/>
      </c>
      <c r="D391" s="7"/>
      <c r="E391" s="29"/>
      <c r="F391" s="7"/>
      <c r="G391" s="7"/>
      <c r="H391" s="17" t="str">
        <f>IF(G391="","",INDEX('terrain et tondeuses'!$B$8:$B$12,MATCH(G391,'terrain et tondeuses'!$A$8:$A$12,0)))</f>
        <v/>
      </c>
      <c r="I391" s="20" t="str">
        <f>IF(D391="en large",'terrain et tondeuses'!$B$3*$F391,IF(D391="en long",'terrain et tondeuses'!$B$4*$F391,""))</f>
        <v/>
      </c>
      <c r="J391" s="25" t="str">
        <f t="shared" si="25"/>
        <v/>
      </c>
      <c r="K391" s="26" t="str">
        <f t="shared" si="26"/>
        <v/>
      </c>
      <c r="L391" s="27" t="str">
        <f t="shared" si="27"/>
        <v/>
      </c>
      <c r="M391" s="15">
        <f>'terrain et tondeuses'!$B$29</f>
        <v>17</v>
      </c>
      <c r="N391" s="15">
        <f>'terrain et tondeuses'!$B$31-'terrain et tondeuses'!$B$29</f>
        <v>25</v>
      </c>
      <c r="O391" s="15">
        <v>90</v>
      </c>
    </row>
    <row r="392" spans="1:15" x14ac:dyDescent="0.45">
      <c r="A392" s="35"/>
      <c r="B392" s="35"/>
      <c r="C392" s="31" t="str">
        <f t="shared" si="24"/>
        <v/>
      </c>
      <c r="D392" s="7"/>
      <c r="E392" s="29"/>
      <c r="F392" s="7"/>
      <c r="G392" s="7"/>
      <c r="H392" s="17" t="str">
        <f>IF(G392="","",INDEX('terrain et tondeuses'!$B$8:$B$12,MATCH(G392,'terrain et tondeuses'!$A$8:$A$12,0)))</f>
        <v/>
      </c>
      <c r="I392" s="20" t="str">
        <f>IF(D392="en large",'terrain et tondeuses'!$B$3*$F392,IF(D392="en long",'terrain et tondeuses'!$B$4*$F392,""))</f>
        <v/>
      </c>
      <c r="J392" s="25" t="str">
        <f t="shared" si="25"/>
        <v/>
      </c>
      <c r="K392" s="26" t="str">
        <f t="shared" si="26"/>
        <v/>
      </c>
      <c r="L392" s="27" t="str">
        <f t="shared" si="27"/>
        <v/>
      </c>
      <c r="M392" s="15">
        <f>'terrain et tondeuses'!$B$29</f>
        <v>17</v>
      </c>
      <c r="N392" s="15">
        <f>'terrain et tondeuses'!$B$31-'terrain et tondeuses'!$B$29</f>
        <v>25</v>
      </c>
      <c r="O392" s="15">
        <v>90</v>
      </c>
    </row>
    <row r="393" spans="1:15" x14ac:dyDescent="0.45">
      <c r="A393" s="35"/>
      <c r="B393" s="35"/>
      <c r="C393" s="31" t="str">
        <f t="shared" si="24"/>
        <v/>
      </c>
      <c r="D393" s="7"/>
      <c r="E393" s="29"/>
      <c r="F393" s="7"/>
      <c r="G393" s="7"/>
      <c r="H393" s="17" t="str">
        <f>IF(G393="","",INDEX('terrain et tondeuses'!$B$8:$B$12,MATCH(G393,'terrain et tondeuses'!$A$8:$A$12,0)))</f>
        <v/>
      </c>
      <c r="I393" s="20" t="str">
        <f>IF(D393="en large",'terrain et tondeuses'!$B$3*$F393,IF(D393="en long",'terrain et tondeuses'!$B$4*$F393,""))</f>
        <v/>
      </c>
      <c r="J393" s="25" t="str">
        <f t="shared" si="25"/>
        <v/>
      </c>
      <c r="K393" s="26" t="str">
        <f t="shared" si="26"/>
        <v/>
      </c>
      <c r="L393" s="27" t="str">
        <f t="shared" si="27"/>
        <v/>
      </c>
      <c r="M393" s="15">
        <f>'terrain et tondeuses'!$B$29</f>
        <v>17</v>
      </c>
      <c r="N393" s="15">
        <f>'terrain et tondeuses'!$B$31-'terrain et tondeuses'!$B$29</f>
        <v>25</v>
      </c>
      <c r="O393" s="15">
        <v>90</v>
      </c>
    </row>
    <row r="394" spans="1:15" x14ac:dyDescent="0.45">
      <c r="A394" s="35"/>
      <c r="B394" s="35"/>
      <c r="C394" s="31" t="str">
        <f t="shared" si="24"/>
        <v/>
      </c>
      <c r="D394" s="7"/>
      <c r="E394" s="29"/>
      <c r="F394" s="7"/>
      <c r="G394" s="7"/>
      <c r="H394" s="17" t="str">
        <f>IF(G394="","",INDEX('terrain et tondeuses'!$B$8:$B$12,MATCH(G394,'terrain et tondeuses'!$A$8:$A$12,0)))</f>
        <v/>
      </c>
      <c r="I394" s="20" t="str">
        <f>IF(D394="en large",'terrain et tondeuses'!$B$3*$F394,IF(D394="en long",'terrain et tondeuses'!$B$4*$F394,""))</f>
        <v/>
      </c>
      <c r="J394" s="25" t="str">
        <f t="shared" si="25"/>
        <v/>
      </c>
      <c r="K394" s="26" t="str">
        <f t="shared" si="26"/>
        <v/>
      </c>
      <c r="L394" s="27" t="str">
        <f t="shared" si="27"/>
        <v/>
      </c>
      <c r="M394" s="15">
        <f>'terrain et tondeuses'!$B$29</f>
        <v>17</v>
      </c>
      <c r="N394" s="15">
        <f>'terrain et tondeuses'!$B$31-'terrain et tondeuses'!$B$29</f>
        <v>25</v>
      </c>
      <c r="O394" s="15">
        <v>90</v>
      </c>
    </row>
    <row r="395" spans="1:15" x14ac:dyDescent="0.45">
      <c r="A395" s="35"/>
      <c r="B395" s="35"/>
      <c r="C395" s="31" t="str">
        <f t="shared" si="24"/>
        <v/>
      </c>
      <c r="D395" s="7"/>
      <c r="E395" s="29"/>
      <c r="F395" s="7"/>
      <c r="G395" s="7"/>
      <c r="H395" s="17" t="str">
        <f>IF(G395="","",INDEX('terrain et tondeuses'!$B$8:$B$12,MATCH(G395,'terrain et tondeuses'!$A$8:$A$12,0)))</f>
        <v/>
      </c>
      <c r="I395" s="20" t="str">
        <f>IF(D395="en large",'terrain et tondeuses'!$B$3*$F395,IF(D395="en long",'terrain et tondeuses'!$B$4*$F395,""))</f>
        <v/>
      </c>
      <c r="J395" s="25" t="str">
        <f t="shared" si="25"/>
        <v/>
      </c>
      <c r="K395" s="26" t="str">
        <f t="shared" si="26"/>
        <v/>
      </c>
      <c r="L395" s="27" t="str">
        <f t="shared" si="27"/>
        <v/>
      </c>
      <c r="M395" s="15">
        <f>'terrain et tondeuses'!$B$29</f>
        <v>17</v>
      </c>
      <c r="N395" s="15">
        <f>'terrain et tondeuses'!$B$31-'terrain et tondeuses'!$B$29</f>
        <v>25</v>
      </c>
      <c r="O395" s="15">
        <v>90</v>
      </c>
    </row>
    <row r="396" spans="1:15" x14ac:dyDescent="0.45">
      <c r="A396" s="35"/>
      <c r="B396" s="35"/>
      <c r="C396" s="31" t="str">
        <f t="shared" si="24"/>
        <v/>
      </c>
      <c r="D396" s="7"/>
      <c r="E396" s="29"/>
      <c r="F396" s="7"/>
      <c r="G396" s="7"/>
      <c r="H396" s="17" t="str">
        <f>IF(G396="","",INDEX('terrain et tondeuses'!$B$8:$B$12,MATCH(G396,'terrain et tondeuses'!$A$8:$A$12,0)))</f>
        <v/>
      </c>
      <c r="I396" s="20" t="str">
        <f>IF(D396="en large",'terrain et tondeuses'!$B$3*$F396,IF(D396="en long",'terrain et tondeuses'!$B$4*$F396,""))</f>
        <v/>
      </c>
      <c r="J396" s="25" t="str">
        <f t="shared" si="25"/>
        <v/>
      </c>
      <c r="K396" s="26" t="str">
        <f t="shared" si="26"/>
        <v/>
      </c>
      <c r="L396" s="27" t="str">
        <f t="shared" si="27"/>
        <v/>
      </c>
      <c r="M396" s="15">
        <f>'terrain et tondeuses'!$B$29</f>
        <v>17</v>
      </c>
      <c r="N396" s="15">
        <f>'terrain et tondeuses'!$B$31-'terrain et tondeuses'!$B$29</f>
        <v>25</v>
      </c>
      <c r="O396" s="15">
        <v>90</v>
      </c>
    </row>
    <row r="397" spans="1:15" x14ac:dyDescent="0.45">
      <c r="A397" s="35"/>
      <c r="B397" s="35"/>
      <c r="C397" s="31" t="str">
        <f t="shared" si="24"/>
        <v/>
      </c>
      <c r="D397" s="7"/>
      <c r="E397" s="29"/>
      <c r="F397" s="7"/>
      <c r="G397" s="7"/>
      <c r="H397" s="17" t="str">
        <f>IF(G397="","",INDEX('terrain et tondeuses'!$B$8:$B$12,MATCH(G397,'terrain et tondeuses'!$A$8:$A$12,0)))</f>
        <v/>
      </c>
      <c r="I397" s="20" t="str">
        <f>IF(D397="en large",'terrain et tondeuses'!$B$3*$F397,IF(D397="en long",'terrain et tondeuses'!$B$4*$F397,""))</f>
        <v/>
      </c>
      <c r="J397" s="25" t="str">
        <f t="shared" si="25"/>
        <v/>
      </c>
      <c r="K397" s="26" t="str">
        <f t="shared" si="26"/>
        <v/>
      </c>
      <c r="L397" s="27" t="str">
        <f t="shared" si="27"/>
        <v/>
      </c>
      <c r="M397" s="15">
        <f>'terrain et tondeuses'!$B$29</f>
        <v>17</v>
      </c>
      <c r="N397" s="15">
        <f>'terrain et tondeuses'!$B$31-'terrain et tondeuses'!$B$29</f>
        <v>25</v>
      </c>
      <c r="O397" s="15">
        <v>90</v>
      </c>
    </row>
    <row r="398" spans="1:15" x14ac:dyDescent="0.45">
      <c r="A398" s="35"/>
      <c r="B398" s="35"/>
      <c r="C398" s="31" t="str">
        <f t="shared" si="24"/>
        <v/>
      </c>
      <c r="D398" s="7"/>
      <c r="E398" s="29"/>
      <c r="F398" s="7"/>
      <c r="G398" s="7"/>
      <c r="H398" s="17" t="str">
        <f>IF(G398="","",INDEX('terrain et tondeuses'!$B$8:$B$12,MATCH(G398,'terrain et tondeuses'!$A$8:$A$12,0)))</f>
        <v/>
      </c>
      <c r="I398" s="20" t="str">
        <f>IF(D398="en large",'terrain et tondeuses'!$B$3*$F398,IF(D398="en long",'terrain et tondeuses'!$B$4*$F398,""))</f>
        <v/>
      </c>
      <c r="J398" s="25" t="str">
        <f t="shared" si="25"/>
        <v/>
      </c>
      <c r="K398" s="26" t="str">
        <f t="shared" si="26"/>
        <v/>
      </c>
      <c r="L398" s="27" t="str">
        <f t="shared" si="27"/>
        <v/>
      </c>
      <c r="M398" s="15">
        <f>'terrain et tondeuses'!$B$29</f>
        <v>17</v>
      </c>
      <c r="N398" s="15">
        <f>'terrain et tondeuses'!$B$31-'terrain et tondeuses'!$B$29</f>
        <v>25</v>
      </c>
      <c r="O398" s="15">
        <v>90</v>
      </c>
    </row>
    <row r="399" spans="1:15" x14ac:dyDescent="0.45">
      <c r="A399" s="35"/>
      <c r="B399" s="35"/>
      <c r="C399" s="31" t="str">
        <f t="shared" si="24"/>
        <v/>
      </c>
      <c r="D399" s="7"/>
      <c r="E399" s="29"/>
      <c r="F399" s="7"/>
      <c r="G399" s="7"/>
      <c r="H399" s="17" t="str">
        <f>IF(G399="","",INDEX('terrain et tondeuses'!$B$8:$B$12,MATCH(G399,'terrain et tondeuses'!$A$8:$A$12,0)))</f>
        <v/>
      </c>
      <c r="I399" s="20" t="str">
        <f>IF(D399="en large",'terrain et tondeuses'!$B$3*$F399,IF(D399="en long",'terrain et tondeuses'!$B$4*$F399,""))</f>
        <v/>
      </c>
      <c r="J399" s="25" t="str">
        <f t="shared" si="25"/>
        <v/>
      </c>
      <c r="K399" s="26" t="str">
        <f t="shared" si="26"/>
        <v/>
      </c>
      <c r="L399" s="27" t="str">
        <f t="shared" si="27"/>
        <v/>
      </c>
      <c r="M399" s="15">
        <f>'terrain et tondeuses'!$B$29</f>
        <v>17</v>
      </c>
      <c r="N399" s="15">
        <f>'terrain et tondeuses'!$B$31-'terrain et tondeuses'!$B$29</f>
        <v>25</v>
      </c>
      <c r="O399" s="15">
        <v>90</v>
      </c>
    </row>
    <row r="400" spans="1:15" x14ac:dyDescent="0.45">
      <c r="A400" s="35"/>
      <c r="B400" s="35"/>
      <c r="C400" s="31" t="str">
        <f t="shared" si="24"/>
        <v/>
      </c>
      <c r="D400" s="7"/>
      <c r="E400" s="29"/>
      <c r="F400" s="7"/>
      <c r="G400" s="7"/>
      <c r="H400" s="17" t="str">
        <f>IF(G400="","",INDEX('terrain et tondeuses'!$B$8:$B$12,MATCH(G400,'terrain et tondeuses'!$A$8:$A$12,0)))</f>
        <v/>
      </c>
      <c r="I400" s="20" t="str">
        <f>IF(D400="en large",'terrain et tondeuses'!$B$3*$F400,IF(D400="en long",'terrain et tondeuses'!$B$4*$F400,""))</f>
        <v/>
      </c>
      <c r="J400" s="25" t="str">
        <f t="shared" si="25"/>
        <v/>
      </c>
      <c r="K400" s="26" t="str">
        <f t="shared" si="26"/>
        <v/>
      </c>
      <c r="L400" s="27" t="str">
        <f t="shared" si="27"/>
        <v/>
      </c>
      <c r="M400" s="15">
        <f>'terrain et tondeuses'!$B$29</f>
        <v>17</v>
      </c>
      <c r="N400" s="15">
        <f>'terrain et tondeuses'!$B$31-'terrain et tondeuses'!$B$29</f>
        <v>25</v>
      </c>
      <c r="O400" s="15">
        <v>90</v>
      </c>
    </row>
    <row r="401" spans="1:15" x14ac:dyDescent="0.45">
      <c r="A401" s="35"/>
      <c r="B401" s="35"/>
      <c r="C401" s="31" t="str">
        <f t="shared" si="24"/>
        <v/>
      </c>
      <c r="D401" s="7"/>
      <c r="E401" s="29"/>
      <c r="F401" s="7"/>
      <c r="G401" s="7"/>
      <c r="H401" s="17" t="str">
        <f>IF(G401="","",INDEX('terrain et tondeuses'!$B$8:$B$12,MATCH(G401,'terrain et tondeuses'!$A$8:$A$12,0)))</f>
        <v/>
      </c>
      <c r="I401" s="20" t="str">
        <f>IF(D401="en large",'terrain et tondeuses'!$B$3*$F401,IF(D401="en long",'terrain et tondeuses'!$B$4*$F401,""))</f>
        <v/>
      </c>
      <c r="J401" s="25" t="str">
        <f t="shared" si="25"/>
        <v/>
      </c>
      <c r="K401" s="26" t="str">
        <f t="shared" si="26"/>
        <v/>
      </c>
      <c r="L401" s="27" t="str">
        <f t="shared" si="27"/>
        <v/>
      </c>
      <c r="M401" s="15">
        <f>'terrain et tondeuses'!$B$29</f>
        <v>17</v>
      </c>
      <c r="N401" s="15">
        <f>'terrain et tondeuses'!$B$31-'terrain et tondeuses'!$B$29</f>
        <v>25</v>
      </c>
      <c r="O401" s="15">
        <v>90</v>
      </c>
    </row>
    <row r="402" spans="1:15" x14ac:dyDescent="0.45">
      <c r="A402" s="35"/>
      <c r="B402" s="35"/>
      <c r="C402" s="31" t="str">
        <f t="shared" si="24"/>
        <v/>
      </c>
      <c r="D402" s="7"/>
      <c r="E402" s="29"/>
      <c r="F402" s="7"/>
      <c r="G402" s="7"/>
      <c r="H402" s="17" t="str">
        <f>IF(G402="","",INDEX('terrain et tondeuses'!$B$8:$B$12,MATCH(G402,'terrain et tondeuses'!$A$8:$A$12,0)))</f>
        <v/>
      </c>
      <c r="I402" s="20" t="str">
        <f>IF(D402="en large",'terrain et tondeuses'!$B$3*$F402,IF(D402="en long",'terrain et tondeuses'!$B$4*$F402,""))</f>
        <v/>
      </c>
      <c r="J402" s="25" t="str">
        <f t="shared" si="25"/>
        <v/>
      </c>
      <c r="K402" s="26" t="str">
        <f t="shared" si="26"/>
        <v/>
      </c>
      <c r="L402" s="27" t="str">
        <f t="shared" si="27"/>
        <v/>
      </c>
      <c r="M402" s="15">
        <f>'terrain et tondeuses'!$B$29</f>
        <v>17</v>
      </c>
      <c r="N402" s="15">
        <f>'terrain et tondeuses'!$B$31-'terrain et tondeuses'!$B$29</f>
        <v>25</v>
      </c>
      <c r="O402" s="15">
        <v>90</v>
      </c>
    </row>
    <row r="403" spans="1:15" x14ac:dyDescent="0.45">
      <c r="A403" s="35"/>
      <c r="B403" s="35"/>
      <c r="C403" s="31" t="str">
        <f t="shared" si="24"/>
        <v/>
      </c>
      <c r="D403" s="7"/>
      <c r="E403" s="29"/>
      <c r="F403" s="7"/>
      <c r="G403" s="7"/>
      <c r="H403" s="17" t="str">
        <f>IF(G403="","",INDEX('terrain et tondeuses'!$B$8:$B$12,MATCH(G403,'terrain et tondeuses'!$A$8:$A$12,0)))</f>
        <v/>
      </c>
      <c r="I403" s="20" t="str">
        <f>IF(D403="en large",'terrain et tondeuses'!$B$3*$F403,IF(D403="en long",'terrain et tondeuses'!$B$4*$F403,""))</f>
        <v/>
      </c>
      <c r="J403" s="25" t="str">
        <f t="shared" si="25"/>
        <v/>
      </c>
      <c r="K403" s="26" t="str">
        <f t="shared" si="26"/>
        <v/>
      </c>
      <c r="L403" s="27" t="str">
        <f t="shared" si="27"/>
        <v/>
      </c>
      <c r="M403" s="15">
        <f>'terrain et tondeuses'!$B$29</f>
        <v>17</v>
      </c>
      <c r="N403" s="15">
        <f>'terrain et tondeuses'!$B$31-'terrain et tondeuses'!$B$29</f>
        <v>25</v>
      </c>
      <c r="O403" s="15">
        <v>90</v>
      </c>
    </row>
    <row r="404" spans="1:15" x14ac:dyDescent="0.45">
      <c r="A404" s="35"/>
      <c r="B404" s="35"/>
      <c r="C404" s="31" t="str">
        <f t="shared" si="24"/>
        <v/>
      </c>
      <c r="D404" s="7"/>
      <c r="E404" s="29"/>
      <c r="F404" s="7"/>
      <c r="G404" s="7"/>
      <c r="H404" s="17" t="str">
        <f>IF(G404="","",INDEX('terrain et tondeuses'!$B$8:$B$12,MATCH(G404,'terrain et tondeuses'!$A$8:$A$12,0)))</f>
        <v/>
      </c>
      <c r="I404" s="20" t="str">
        <f>IF(D404="en large",'terrain et tondeuses'!$B$3*$F404,IF(D404="en long",'terrain et tondeuses'!$B$4*$F404,""))</f>
        <v/>
      </c>
      <c r="J404" s="25" t="str">
        <f t="shared" si="25"/>
        <v/>
      </c>
      <c r="K404" s="26" t="str">
        <f t="shared" si="26"/>
        <v/>
      </c>
      <c r="L404" s="27" t="str">
        <f t="shared" si="27"/>
        <v/>
      </c>
      <c r="M404" s="15">
        <f>'terrain et tondeuses'!$B$29</f>
        <v>17</v>
      </c>
      <c r="N404" s="15">
        <f>'terrain et tondeuses'!$B$31-'terrain et tondeuses'!$B$29</f>
        <v>25</v>
      </c>
      <c r="O404" s="15">
        <v>90</v>
      </c>
    </row>
    <row r="405" spans="1:15" x14ac:dyDescent="0.45">
      <c r="A405" s="35"/>
      <c r="B405" s="35"/>
      <c r="C405" s="31" t="str">
        <f t="shared" si="24"/>
        <v/>
      </c>
      <c r="D405" s="7"/>
      <c r="E405" s="29"/>
      <c r="F405" s="7"/>
      <c r="G405" s="7"/>
      <c r="H405" s="17" t="str">
        <f>IF(G405="","",INDEX('terrain et tondeuses'!$B$8:$B$12,MATCH(G405,'terrain et tondeuses'!$A$8:$A$12,0)))</f>
        <v/>
      </c>
      <c r="I405" s="20" t="str">
        <f>IF(D405="en large",'terrain et tondeuses'!$B$3*$F405,IF(D405="en long",'terrain et tondeuses'!$B$4*$F405,""))</f>
        <v/>
      </c>
      <c r="J405" s="25" t="str">
        <f t="shared" si="25"/>
        <v/>
      </c>
      <c r="K405" s="26" t="str">
        <f t="shared" si="26"/>
        <v/>
      </c>
      <c r="L405" s="27" t="str">
        <f t="shared" si="27"/>
        <v/>
      </c>
      <c r="M405" s="15">
        <f>'terrain et tondeuses'!$B$29</f>
        <v>17</v>
      </c>
      <c r="N405" s="15">
        <f>'terrain et tondeuses'!$B$31-'terrain et tondeuses'!$B$29</f>
        <v>25</v>
      </c>
      <c r="O405" s="15">
        <v>90</v>
      </c>
    </row>
    <row r="406" spans="1:15" x14ac:dyDescent="0.45">
      <c r="A406" s="35"/>
      <c r="B406" s="35"/>
      <c r="C406" s="31" t="str">
        <f t="shared" si="24"/>
        <v/>
      </c>
      <c r="D406" s="7"/>
      <c r="E406" s="29"/>
      <c r="F406" s="7"/>
      <c r="G406" s="7"/>
      <c r="H406" s="17" t="str">
        <f>IF(G406="","",INDEX('terrain et tondeuses'!$B$8:$B$12,MATCH(G406,'terrain et tondeuses'!$A$8:$A$12,0)))</f>
        <v/>
      </c>
      <c r="I406" s="20" t="str">
        <f>IF(D406="en large",'terrain et tondeuses'!$B$3*$F406,IF(D406="en long",'terrain et tondeuses'!$B$4*$F406,""))</f>
        <v/>
      </c>
      <c r="J406" s="25" t="str">
        <f t="shared" si="25"/>
        <v/>
      </c>
      <c r="K406" s="26" t="str">
        <f t="shared" si="26"/>
        <v/>
      </c>
      <c r="L406" s="27" t="str">
        <f t="shared" si="27"/>
        <v/>
      </c>
      <c r="M406" s="15">
        <f>'terrain et tondeuses'!$B$29</f>
        <v>17</v>
      </c>
      <c r="N406" s="15">
        <f>'terrain et tondeuses'!$B$31-'terrain et tondeuses'!$B$29</f>
        <v>25</v>
      </c>
      <c r="O406" s="15">
        <v>90</v>
      </c>
    </row>
    <row r="407" spans="1:15" x14ac:dyDescent="0.45">
      <c r="A407" s="35"/>
      <c r="B407" s="35"/>
      <c r="C407" s="31" t="str">
        <f t="shared" si="24"/>
        <v/>
      </c>
      <c r="D407" s="7"/>
      <c r="E407" s="29"/>
      <c r="F407" s="7"/>
      <c r="G407" s="7"/>
      <c r="H407" s="17" t="str">
        <f>IF(G407="","",INDEX('terrain et tondeuses'!$B$8:$B$12,MATCH(G407,'terrain et tondeuses'!$A$8:$A$12,0)))</f>
        <v/>
      </c>
      <c r="I407" s="20" t="str">
        <f>IF(D407="en large",'terrain et tondeuses'!$B$3*$F407,IF(D407="en long",'terrain et tondeuses'!$B$4*$F407,""))</f>
        <v/>
      </c>
      <c r="J407" s="25" t="str">
        <f t="shared" si="25"/>
        <v/>
      </c>
      <c r="K407" s="26" t="str">
        <f t="shared" si="26"/>
        <v/>
      </c>
      <c r="L407" s="27" t="str">
        <f t="shared" si="27"/>
        <v/>
      </c>
      <c r="M407" s="15">
        <f>'terrain et tondeuses'!$B$29</f>
        <v>17</v>
      </c>
      <c r="N407" s="15">
        <f>'terrain et tondeuses'!$B$31-'terrain et tondeuses'!$B$29</f>
        <v>25</v>
      </c>
      <c r="O407" s="15">
        <v>90</v>
      </c>
    </row>
    <row r="408" spans="1:15" x14ac:dyDescent="0.45">
      <c r="A408" s="35"/>
      <c r="B408" s="35"/>
      <c r="C408" s="31" t="str">
        <f t="shared" si="24"/>
        <v/>
      </c>
      <c r="D408" s="7"/>
      <c r="E408" s="29"/>
      <c r="F408" s="7"/>
      <c r="G408" s="7"/>
      <c r="H408" s="17" t="str">
        <f>IF(G408="","",INDEX('terrain et tondeuses'!$B$8:$B$12,MATCH(G408,'terrain et tondeuses'!$A$8:$A$12,0)))</f>
        <v/>
      </c>
      <c r="I408" s="20" t="str">
        <f>IF(D408="en large",'terrain et tondeuses'!$B$3*$F408,IF(D408="en long",'terrain et tondeuses'!$B$4*$F408,""))</f>
        <v/>
      </c>
      <c r="J408" s="25" t="str">
        <f t="shared" si="25"/>
        <v/>
      </c>
      <c r="K408" s="26" t="str">
        <f t="shared" si="26"/>
        <v/>
      </c>
      <c r="L408" s="27" t="str">
        <f t="shared" si="27"/>
        <v/>
      </c>
      <c r="M408" s="15">
        <f>'terrain et tondeuses'!$B$29</f>
        <v>17</v>
      </c>
      <c r="N408" s="15">
        <f>'terrain et tondeuses'!$B$31-'terrain et tondeuses'!$B$29</f>
        <v>25</v>
      </c>
      <c r="O408" s="15">
        <v>90</v>
      </c>
    </row>
    <row r="409" spans="1:15" x14ac:dyDescent="0.45">
      <c r="A409" s="35"/>
      <c r="B409" s="35"/>
      <c r="C409" s="31" t="str">
        <f t="shared" si="24"/>
        <v/>
      </c>
      <c r="D409" s="7"/>
      <c r="E409" s="29"/>
      <c r="F409" s="7"/>
      <c r="G409" s="7"/>
      <c r="H409" s="17" t="str">
        <f>IF(G409="","",INDEX('terrain et tondeuses'!$B$8:$B$12,MATCH(G409,'terrain et tondeuses'!$A$8:$A$12,0)))</f>
        <v/>
      </c>
      <c r="I409" s="20" t="str">
        <f>IF(D409="en large",'terrain et tondeuses'!$B$3*$F409,IF(D409="en long",'terrain et tondeuses'!$B$4*$F409,""))</f>
        <v/>
      </c>
      <c r="J409" s="25" t="str">
        <f t="shared" si="25"/>
        <v/>
      </c>
      <c r="K409" s="26" t="str">
        <f t="shared" si="26"/>
        <v/>
      </c>
      <c r="L409" s="27" t="str">
        <f t="shared" si="27"/>
        <v/>
      </c>
      <c r="M409" s="15">
        <f>'terrain et tondeuses'!$B$29</f>
        <v>17</v>
      </c>
      <c r="N409" s="15">
        <f>'terrain et tondeuses'!$B$31-'terrain et tondeuses'!$B$29</f>
        <v>25</v>
      </c>
      <c r="O409" s="15">
        <v>90</v>
      </c>
    </row>
    <row r="410" spans="1:15" x14ac:dyDescent="0.45">
      <c r="A410" s="35"/>
      <c r="B410" s="35"/>
      <c r="C410" s="31" t="str">
        <f t="shared" si="24"/>
        <v/>
      </c>
      <c r="D410" s="7"/>
      <c r="E410" s="29"/>
      <c r="F410" s="7"/>
      <c r="G410" s="7"/>
      <c r="H410" s="17" t="str">
        <f>IF(G410="","",INDEX('terrain et tondeuses'!$B$8:$B$12,MATCH(G410,'terrain et tondeuses'!$A$8:$A$12,0)))</f>
        <v/>
      </c>
      <c r="I410" s="20" t="str">
        <f>IF(D410="en large",'terrain et tondeuses'!$B$3*$F410,IF(D410="en long",'terrain et tondeuses'!$B$4*$F410,""))</f>
        <v/>
      </c>
      <c r="J410" s="25" t="str">
        <f t="shared" si="25"/>
        <v/>
      </c>
      <c r="K410" s="26" t="str">
        <f t="shared" si="26"/>
        <v/>
      </c>
      <c r="L410" s="27" t="str">
        <f t="shared" si="27"/>
        <v/>
      </c>
      <c r="M410" s="15">
        <f>'terrain et tondeuses'!$B$29</f>
        <v>17</v>
      </c>
      <c r="N410" s="15">
        <f>'terrain et tondeuses'!$B$31-'terrain et tondeuses'!$B$29</f>
        <v>25</v>
      </c>
      <c r="O410" s="15">
        <v>90</v>
      </c>
    </row>
    <row r="411" spans="1:15" x14ac:dyDescent="0.45">
      <c r="A411" s="35"/>
      <c r="B411" s="35"/>
      <c r="C411" s="31" t="str">
        <f t="shared" si="24"/>
        <v/>
      </c>
      <c r="D411" s="7"/>
      <c r="E411" s="29"/>
      <c r="F411" s="7"/>
      <c r="G411" s="7"/>
      <c r="H411" s="17" t="str">
        <f>IF(G411="","",INDEX('terrain et tondeuses'!$B$8:$B$12,MATCH(G411,'terrain et tondeuses'!$A$8:$A$12,0)))</f>
        <v/>
      </c>
      <c r="I411" s="20" t="str">
        <f>IF(D411="en large",'terrain et tondeuses'!$B$3*$F411,IF(D411="en long",'terrain et tondeuses'!$B$4*$F411,""))</f>
        <v/>
      </c>
      <c r="J411" s="25" t="str">
        <f t="shared" si="25"/>
        <v/>
      </c>
      <c r="K411" s="26" t="str">
        <f t="shared" si="26"/>
        <v/>
      </c>
      <c r="L411" s="27" t="str">
        <f t="shared" si="27"/>
        <v/>
      </c>
      <c r="M411" s="15">
        <f>'terrain et tondeuses'!$B$29</f>
        <v>17</v>
      </c>
      <c r="N411" s="15">
        <f>'terrain et tondeuses'!$B$31-'terrain et tondeuses'!$B$29</f>
        <v>25</v>
      </c>
      <c r="O411" s="15">
        <v>90</v>
      </c>
    </row>
    <row r="412" spans="1:15" x14ac:dyDescent="0.45">
      <c r="A412" s="35"/>
      <c r="B412" s="35"/>
      <c r="C412" s="31" t="str">
        <f t="shared" si="24"/>
        <v/>
      </c>
      <c r="D412" s="7"/>
      <c r="E412" s="29"/>
      <c r="F412" s="7"/>
      <c r="G412" s="7"/>
      <c r="H412" s="17" t="str">
        <f>IF(G412="","",INDEX('terrain et tondeuses'!$B$8:$B$12,MATCH(G412,'terrain et tondeuses'!$A$8:$A$12,0)))</f>
        <v/>
      </c>
      <c r="I412" s="20" t="str">
        <f>IF(D412="en large",'terrain et tondeuses'!$B$3*$F412,IF(D412="en long",'terrain et tondeuses'!$B$4*$F412,""))</f>
        <v/>
      </c>
      <c r="J412" s="25" t="str">
        <f t="shared" si="25"/>
        <v/>
      </c>
      <c r="K412" s="26" t="str">
        <f t="shared" si="26"/>
        <v/>
      </c>
      <c r="L412" s="27" t="str">
        <f t="shared" si="27"/>
        <v/>
      </c>
      <c r="M412" s="15">
        <f>'terrain et tondeuses'!$B$29</f>
        <v>17</v>
      </c>
      <c r="N412" s="15">
        <f>'terrain et tondeuses'!$B$31-'terrain et tondeuses'!$B$29</f>
        <v>25</v>
      </c>
      <c r="O412" s="15">
        <v>90</v>
      </c>
    </row>
    <row r="413" spans="1:15" x14ac:dyDescent="0.45">
      <c r="A413" s="35"/>
      <c r="B413" s="35"/>
      <c r="C413" s="31" t="str">
        <f t="shared" si="24"/>
        <v/>
      </c>
      <c r="D413" s="7"/>
      <c r="E413" s="29"/>
      <c r="F413" s="7"/>
      <c r="G413" s="7"/>
      <c r="H413" s="17" t="str">
        <f>IF(G413="","",INDEX('terrain et tondeuses'!$B$8:$B$12,MATCH(G413,'terrain et tondeuses'!$A$8:$A$12,0)))</f>
        <v/>
      </c>
      <c r="I413" s="20" t="str">
        <f>IF(D413="en large",'terrain et tondeuses'!$B$3*$F413,IF(D413="en long",'terrain et tondeuses'!$B$4*$F413,""))</f>
        <v/>
      </c>
      <c r="J413" s="25" t="str">
        <f t="shared" si="25"/>
        <v/>
      </c>
      <c r="K413" s="26" t="str">
        <f t="shared" si="26"/>
        <v/>
      </c>
      <c r="L413" s="27" t="str">
        <f t="shared" si="27"/>
        <v/>
      </c>
      <c r="M413" s="15">
        <f>'terrain et tondeuses'!$B$29</f>
        <v>17</v>
      </c>
      <c r="N413" s="15">
        <f>'terrain et tondeuses'!$B$31-'terrain et tondeuses'!$B$29</f>
        <v>25</v>
      </c>
      <c r="O413" s="15">
        <v>90</v>
      </c>
    </row>
    <row r="414" spans="1:15" x14ac:dyDescent="0.45">
      <c r="A414" s="35"/>
      <c r="B414" s="35"/>
      <c r="C414" s="31" t="str">
        <f t="shared" si="24"/>
        <v/>
      </c>
      <c r="D414" s="7"/>
      <c r="E414" s="29"/>
      <c r="F414" s="7"/>
      <c r="G414" s="7"/>
      <c r="H414" s="17" t="str">
        <f>IF(G414="","",INDEX('terrain et tondeuses'!$B$8:$B$12,MATCH(G414,'terrain et tondeuses'!$A$8:$A$12,0)))</f>
        <v/>
      </c>
      <c r="I414" s="20" t="str">
        <f>IF(D414="en large",'terrain et tondeuses'!$B$3*$F414,IF(D414="en long",'terrain et tondeuses'!$B$4*$F414,""))</f>
        <v/>
      </c>
      <c r="J414" s="25" t="str">
        <f t="shared" si="25"/>
        <v/>
      </c>
      <c r="K414" s="26" t="str">
        <f t="shared" si="26"/>
        <v/>
      </c>
      <c r="L414" s="27" t="str">
        <f t="shared" si="27"/>
        <v/>
      </c>
      <c r="M414" s="15">
        <f>'terrain et tondeuses'!$B$29</f>
        <v>17</v>
      </c>
      <c r="N414" s="15">
        <f>'terrain et tondeuses'!$B$31-'terrain et tondeuses'!$B$29</f>
        <v>25</v>
      </c>
      <c r="O414" s="15">
        <v>90</v>
      </c>
    </row>
    <row r="415" spans="1:15" x14ac:dyDescent="0.45">
      <c r="A415" s="35"/>
      <c r="B415" s="35"/>
      <c r="C415" s="31" t="str">
        <f t="shared" si="24"/>
        <v/>
      </c>
      <c r="D415" s="7"/>
      <c r="E415" s="29"/>
      <c r="F415" s="7"/>
      <c r="G415" s="7"/>
      <c r="H415" s="17" t="str">
        <f>IF(G415="","",INDEX('terrain et tondeuses'!$B$8:$B$12,MATCH(G415,'terrain et tondeuses'!$A$8:$A$12,0)))</f>
        <v/>
      </c>
      <c r="I415" s="20" t="str">
        <f>IF(D415="en large",'terrain et tondeuses'!$B$3*$F415,IF(D415="en long",'terrain et tondeuses'!$B$4*$F415,""))</f>
        <v/>
      </c>
      <c r="J415" s="25" t="str">
        <f t="shared" si="25"/>
        <v/>
      </c>
      <c r="K415" s="26" t="str">
        <f t="shared" si="26"/>
        <v/>
      </c>
      <c r="L415" s="27" t="str">
        <f t="shared" si="27"/>
        <v/>
      </c>
      <c r="M415" s="15">
        <f>'terrain et tondeuses'!$B$29</f>
        <v>17</v>
      </c>
      <c r="N415" s="15">
        <f>'terrain et tondeuses'!$B$31-'terrain et tondeuses'!$B$29</f>
        <v>25</v>
      </c>
      <c r="O415" s="15">
        <v>90</v>
      </c>
    </row>
    <row r="416" spans="1:15" x14ac:dyDescent="0.45">
      <c r="A416" s="35"/>
      <c r="B416" s="35"/>
      <c r="C416" s="31" t="str">
        <f t="shared" si="24"/>
        <v/>
      </c>
      <c r="D416" s="7"/>
      <c r="E416" s="29"/>
      <c r="F416" s="7"/>
      <c r="G416" s="7"/>
      <c r="H416" s="17" t="str">
        <f>IF(G416="","",INDEX('terrain et tondeuses'!$B$8:$B$12,MATCH(G416,'terrain et tondeuses'!$A$8:$A$12,0)))</f>
        <v/>
      </c>
      <c r="I416" s="20" t="str">
        <f>IF(D416="en large",'terrain et tondeuses'!$B$3*$F416,IF(D416="en long",'terrain et tondeuses'!$B$4*$F416,""))</f>
        <v/>
      </c>
      <c r="J416" s="25" t="str">
        <f t="shared" si="25"/>
        <v/>
      </c>
      <c r="K416" s="26" t="str">
        <f t="shared" si="26"/>
        <v/>
      </c>
      <c r="L416" s="27" t="str">
        <f t="shared" si="27"/>
        <v/>
      </c>
      <c r="M416" s="15">
        <f>'terrain et tondeuses'!$B$29</f>
        <v>17</v>
      </c>
      <c r="N416" s="15">
        <f>'terrain et tondeuses'!$B$31-'terrain et tondeuses'!$B$29</f>
        <v>25</v>
      </c>
      <c r="O416" s="15">
        <v>90</v>
      </c>
    </row>
    <row r="417" spans="1:15" x14ac:dyDescent="0.45">
      <c r="A417" s="35"/>
      <c r="B417" s="35"/>
      <c r="C417" s="31" t="str">
        <f t="shared" si="24"/>
        <v/>
      </c>
      <c r="D417" s="7"/>
      <c r="E417" s="29"/>
      <c r="F417" s="7"/>
      <c r="G417" s="7"/>
      <c r="H417" s="17" t="str">
        <f>IF(G417="","",INDEX('terrain et tondeuses'!$B$8:$B$12,MATCH(G417,'terrain et tondeuses'!$A$8:$A$12,0)))</f>
        <v/>
      </c>
      <c r="I417" s="20" t="str">
        <f>IF(D417="en large",'terrain et tondeuses'!$B$3*$F417,IF(D417="en long",'terrain et tondeuses'!$B$4*$F417,""))</f>
        <v/>
      </c>
      <c r="J417" s="25" t="str">
        <f t="shared" si="25"/>
        <v/>
      </c>
      <c r="K417" s="26" t="str">
        <f t="shared" si="26"/>
        <v/>
      </c>
      <c r="L417" s="27" t="str">
        <f t="shared" si="27"/>
        <v/>
      </c>
      <c r="M417" s="15">
        <f>'terrain et tondeuses'!$B$29</f>
        <v>17</v>
      </c>
      <c r="N417" s="15">
        <f>'terrain et tondeuses'!$B$31-'terrain et tondeuses'!$B$29</f>
        <v>25</v>
      </c>
      <c r="O417" s="15">
        <v>90</v>
      </c>
    </row>
    <row r="418" spans="1:15" x14ac:dyDescent="0.45">
      <c r="A418" s="35"/>
      <c r="B418" s="35"/>
      <c r="C418" s="31" t="str">
        <f t="shared" si="24"/>
        <v/>
      </c>
      <c r="D418" s="7"/>
      <c r="E418" s="29"/>
      <c r="F418" s="7"/>
      <c r="G418" s="7"/>
      <c r="H418" s="17" t="str">
        <f>IF(G418="","",INDEX('terrain et tondeuses'!$B$8:$B$12,MATCH(G418,'terrain et tondeuses'!$A$8:$A$12,0)))</f>
        <v/>
      </c>
      <c r="I418" s="20" t="str">
        <f>IF(D418="en large",'terrain et tondeuses'!$B$3*$F418,IF(D418="en long",'terrain et tondeuses'!$B$4*$F418,""))</f>
        <v/>
      </c>
      <c r="J418" s="25" t="str">
        <f t="shared" si="25"/>
        <v/>
      </c>
      <c r="K418" s="26" t="str">
        <f t="shared" si="26"/>
        <v/>
      </c>
      <c r="L418" s="27" t="str">
        <f t="shared" si="27"/>
        <v/>
      </c>
      <c r="M418" s="15">
        <f>'terrain et tondeuses'!$B$29</f>
        <v>17</v>
      </c>
      <c r="N418" s="15">
        <f>'terrain et tondeuses'!$B$31-'terrain et tondeuses'!$B$29</f>
        <v>25</v>
      </c>
      <c r="O418" s="15">
        <v>90</v>
      </c>
    </row>
    <row r="419" spans="1:15" x14ac:dyDescent="0.45">
      <c r="A419" s="35"/>
      <c r="B419" s="35"/>
      <c r="C419" s="31" t="str">
        <f t="shared" si="24"/>
        <v/>
      </c>
      <c r="D419" s="7"/>
      <c r="E419" s="29"/>
      <c r="F419" s="7"/>
      <c r="G419" s="7"/>
      <c r="H419" s="17" t="str">
        <f>IF(G419="","",INDEX('terrain et tondeuses'!$B$8:$B$12,MATCH(G419,'terrain et tondeuses'!$A$8:$A$12,0)))</f>
        <v/>
      </c>
      <c r="I419" s="20" t="str">
        <f>IF(D419="en large",'terrain et tondeuses'!$B$3*$F419,IF(D419="en long",'terrain et tondeuses'!$B$4*$F419,""))</f>
        <v/>
      </c>
      <c r="J419" s="25" t="str">
        <f t="shared" si="25"/>
        <v/>
      </c>
      <c r="K419" s="26" t="str">
        <f t="shared" si="26"/>
        <v/>
      </c>
      <c r="L419" s="27" t="str">
        <f t="shared" si="27"/>
        <v/>
      </c>
      <c r="M419" s="15">
        <f>'terrain et tondeuses'!$B$29</f>
        <v>17</v>
      </c>
      <c r="N419" s="15">
        <f>'terrain et tondeuses'!$B$31-'terrain et tondeuses'!$B$29</f>
        <v>25</v>
      </c>
      <c r="O419" s="15">
        <v>90</v>
      </c>
    </row>
    <row r="420" spans="1:15" x14ac:dyDescent="0.45">
      <c r="A420" s="35"/>
      <c r="B420" s="35"/>
      <c r="C420" s="31" t="str">
        <f t="shared" si="24"/>
        <v/>
      </c>
      <c r="D420" s="7"/>
      <c r="E420" s="29"/>
      <c r="F420" s="7"/>
      <c r="G420" s="7"/>
      <c r="H420" s="17" t="str">
        <f>IF(G420="","",INDEX('terrain et tondeuses'!$B$8:$B$12,MATCH(G420,'terrain et tondeuses'!$A$8:$A$12,0)))</f>
        <v/>
      </c>
      <c r="I420" s="20" t="str">
        <f>IF(D420="en large",'terrain et tondeuses'!$B$3*$F420,IF(D420="en long",'terrain et tondeuses'!$B$4*$F420,""))</f>
        <v/>
      </c>
      <c r="J420" s="25" t="str">
        <f t="shared" si="25"/>
        <v/>
      </c>
      <c r="K420" s="26" t="str">
        <f t="shared" si="26"/>
        <v/>
      </c>
      <c r="L420" s="27" t="str">
        <f t="shared" si="27"/>
        <v/>
      </c>
      <c r="M420" s="15">
        <f>'terrain et tondeuses'!$B$29</f>
        <v>17</v>
      </c>
      <c r="N420" s="15">
        <f>'terrain et tondeuses'!$B$31-'terrain et tondeuses'!$B$29</f>
        <v>25</v>
      </c>
      <c r="O420" s="15">
        <v>90</v>
      </c>
    </row>
    <row r="421" spans="1:15" x14ac:dyDescent="0.45">
      <c r="A421" s="35"/>
      <c r="B421" s="35"/>
      <c r="C421" s="31" t="str">
        <f t="shared" si="24"/>
        <v/>
      </c>
      <c r="D421" s="7"/>
      <c r="E421" s="29"/>
      <c r="F421" s="7"/>
      <c r="G421" s="7"/>
      <c r="H421" s="17" t="str">
        <f>IF(G421="","",INDEX('terrain et tondeuses'!$B$8:$B$12,MATCH(G421,'terrain et tondeuses'!$A$8:$A$12,0)))</f>
        <v/>
      </c>
      <c r="I421" s="20" t="str">
        <f>IF(D421="en large",'terrain et tondeuses'!$B$3*$F421,IF(D421="en long",'terrain et tondeuses'!$B$4*$F421,""))</f>
        <v/>
      </c>
      <c r="J421" s="25" t="str">
        <f t="shared" si="25"/>
        <v/>
      </c>
      <c r="K421" s="26" t="str">
        <f t="shared" si="26"/>
        <v/>
      </c>
      <c r="L421" s="27" t="str">
        <f t="shared" si="27"/>
        <v/>
      </c>
      <c r="M421" s="15">
        <f>'terrain et tondeuses'!$B$29</f>
        <v>17</v>
      </c>
      <c r="N421" s="15">
        <f>'terrain et tondeuses'!$B$31-'terrain et tondeuses'!$B$29</f>
        <v>25</v>
      </c>
      <c r="O421" s="15">
        <v>90</v>
      </c>
    </row>
    <row r="422" spans="1:15" x14ac:dyDescent="0.45">
      <c r="A422" s="35"/>
      <c r="B422" s="35"/>
      <c r="C422" s="31" t="str">
        <f t="shared" si="24"/>
        <v/>
      </c>
      <c r="D422" s="7"/>
      <c r="E422" s="29"/>
      <c r="F422" s="7"/>
      <c r="G422" s="7"/>
      <c r="H422" s="17" t="str">
        <f>IF(G422="","",INDEX('terrain et tondeuses'!$B$8:$B$12,MATCH(G422,'terrain et tondeuses'!$A$8:$A$12,0)))</f>
        <v/>
      </c>
      <c r="I422" s="20" t="str">
        <f>IF(D422="en large",'terrain et tondeuses'!$B$3*$F422,IF(D422="en long",'terrain et tondeuses'!$B$4*$F422,""))</f>
        <v/>
      </c>
      <c r="J422" s="25" t="str">
        <f t="shared" si="25"/>
        <v/>
      </c>
      <c r="K422" s="26" t="str">
        <f t="shared" si="26"/>
        <v/>
      </c>
      <c r="L422" s="27" t="str">
        <f t="shared" si="27"/>
        <v/>
      </c>
      <c r="M422" s="15">
        <f>'terrain et tondeuses'!$B$29</f>
        <v>17</v>
      </c>
      <c r="N422" s="15">
        <f>'terrain et tondeuses'!$B$31-'terrain et tondeuses'!$B$29</f>
        <v>25</v>
      </c>
      <c r="O422" s="15">
        <v>90</v>
      </c>
    </row>
    <row r="423" spans="1:15" x14ac:dyDescent="0.45">
      <c r="A423" s="35"/>
      <c r="B423" s="35"/>
      <c r="C423" s="31" t="str">
        <f t="shared" si="24"/>
        <v/>
      </c>
      <c r="D423" s="7"/>
      <c r="E423" s="29"/>
      <c r="F423" s="7"/>
      <c r="G423" s="7"/>
      <c r="H423" s="17" t="str">
        <f>IF(G423="","",INDEX('terrain et tondeuses'!$B$8:$B$12,MATCH(G423,'terrain et tondeuses'!$A$8:$A$12,0)))</f>
        <v/>
      </c>
      <c r="I423" s="20" t="str">
        <f>IF(D423="en large",'terrain et tondeuses'!$B$3*$F423,IF(D423="en long",'terrain et tondeuses'!$B$4*$F423,""))</f>
        <v/>
      </c>
      <c r="J423" s="25" t="str">
        <f t="shared" si="25"/>
        <v/>
      </c>
      <c r="K423" s="26" t="str">
        <f t="shared" si="26"/>
        <v/>
      </c>
      <c r="L423" s="27" t="str">
        <f t="shared" si="27"/>
        <v/>
      </c>
      <c r="M423" s="15">
        <f>'terrain et tondeuses'!$B$29</f>
        <v>17</v>
      </c>
      <c r="N423" s="15">
        <f>'terrain et tondeuses'!$B$31-'terrain et tondeuses'!$B$29</f>
        <v>25</v>
      </c>
      <c r="O423" s="15">
        <v>90</v>
      </c>
    </row>
    <row r="424" spans="1:15" x14ac:dyDescent="0.45">
      <c r="A424" s="35"/>
      <c r="B424" s="35"/>
      <c r="C424" s="31" t="str">
        <f t="shared" si="24"/>
        <v/>
      </c>
      <c r="D424" s="7"/>
      <c r="E424" s="29"/>
      <c r="F424" s="7"/>
      <c r="G424" s="7"/>
      <c r="H424" s="17" t="str">
        <f>IF(G424="","",INDEX('terrain et tondeuses'!$B$8:$B$12,MATCH(G424,'terrain et tondeuses'!$A$8:$A$12,0)))</f>
        <v/>
      </c>
      <c r="I424" s="20" t="str">
        <f>IF(D424="en large",'terrain et tondeuses'!$B$3*$F424,IF(D424="en long",'terrain et tondeuses'!$B$4*$F424,""))</f>
        <v/>
      </c>
      <c r="J424" s="25" t="str">
        <f t="shared" si="25"/>
        <v/>
      </c>
      <c r="K424" s="26" t="str">
        <f t="shared" si="26"/>
        <v/>
      </c>
      <c r="L424" s="27" t="str">
        <f t="shared" si="27"/>
        <v/>
      </c>
      <c r="M424" s="15">
        <f>'terrain et tondeuses'!$B$29</f>
        <v>17</v>
      </c>
      <c r="N424" s="15">
        <f>'terrain et tondeuses'!$B$31-'terrain et tondeuses'!$B$29</f>
        <v>25</v>
      </c>
      <c r="O424" s="15">
        <v>90</v>
      </c>
    </row>
    <row r="425" spans="1:15" x14ac:dyDescent="0.45">
      <c r="A425" s="35"/>
      <c r="B425" s="35"/>
      <c r="C425" s="31" t="str">
        <f t="shared" si="24"/>
        <v/>
      </c>
      <c r="D425" s="7"/>
      <c r="E425" s="29"/>
      <c r="F425" s="7"/>
      <c r="G425" s="7"/>
      <c r="H425" s="17" t="str">
        <f>IF(G425="","",INDEX('terrain et tondeuses'!$B$8:$B$12,MATCH(G425,'terrain et tondeuses'!$A$8:$A$12,0)))</f>
        <v/>
      </c>
      <c r="I425" s="20" t="str">
        <f>IF(D425="en large",'terrain et tondeuses'!$B$3*$F425,IF(D425="en long",'terrain et tondeuses'!$B$4*$F425,""))</f>
        <v/>
      </c>
      <c r="J425" s="25" t="str">
        <f t="shared" si="25"/>
        <v/>
      </c>
      <c r="K425" s="26" t="str">
        <f t="shared" si="26"/>
        <v/>
      </c>
      <c r="L425" s="27" t="str">
        <f t="shared" si="27"/>
        <v/>
      </c>
      <c r="M425" s="15">
        <f>'terrain et tondeuses'!$B$29</f>
        <v>17</v>
      </c>
      <c r="N425" s="15">
        <f>'terrain et tondeuses'!$B$31-'terrain et tondeuses'!$B$29</f>
        <v>25</v>
      </c>
      <c r="O425" s="15">
        <v>90</v>
      </c>
    </row>
    <row r="426" spans="1:15" x14ac:dyDescent="0.45">
      <c r="A426" s="35"/>
      <c r="B426" s="35"/>
      <c r="C426" s="31" t="str">
        <f t="shared" si="24"/>
        <v/>
      </c>
      <c r="D426" s="7"/>
      <c r="E426" s="29"/>
      <c r="F426" s="7"/>
      <c r="G426" s="7"/>
      <c r="H426" s="17" t="str">
        <f>IF(G426="","",INDEX('terrain et tondeuses'!$B$8:$B$12,MATCH(G426,'terrain et tondeuses'!$A$8:$A$12,0)))</f>
        <v/>
      </c>
      <c r="I426" s="20" t="str">
        <f>IF(D426="en large",'terrain et tondeuses'!$B$3*$F426,IF(D426="en long",'terrain et tondeuses'!$B$4*$F426,""))</f>
        <v/>
      </c>
      <c r="J426" s="25" t="str">
        <f t="shared" si="25"/>
        <v/>
      </c>
      <c r="K426" s="26" t="str">
        <f t="shared" si="26"/>
        <v/>
      </c>
      <c r="L426" s="27" t="str">
        <f t="shared" si="27"/>
        <v/>
      </c>
      <c r="M426" s="15">
        <f>'terrain et tondeuses'!$B$29</f>
        <v>17</v>
      </c>
      <c r="N426" s="15">
        <f>'terrain et tondeuses'!$B$31-'terrain et tondeuses'!$B$29</f>
        <v>25</v>
      </c>
      <c r="O426" s="15">
        <v>90</v>
      </c>
    </row>
    <row r="427" spans="1:15" x14ac:dyDescent="0.45">
      <c r="A427" s="35"/>
      <c r="B427" s="35"/>
      <c r="C427" s="31" t="str">
        <f t="shared" si="24"/>
        <v/>
      </c>
      <c r="D427" s="7"/>
      <c r="E427" s="29"/>
      <c r="F427" s="7"/>
      <c r="G427" s="7"/>
      <c r="H427" s="17" t="str">
        <f>IF(G427="","",INDEX('terrain et tondeuses'!$B$8:$B$12,MATCH(G427,'terrain et tondeuses'!$A$8:$A$12,0)))</f>
        <v/>
      </c>
      <c r="I427" s="20" t="str">
        <f>IF(D427="en large",'terrain et tondeuses'!$B$3*$F427,IF(D427="en long",'terrain et tondeuses'!$B$4*$F427,""))</f>
        <v/>
      </c>
      <c r="J427" s="25" t="str">
        <f t="shared" si="25"/>
        <v/>
      </c>
      <c r="K427" s="26" t="str">
        <f t="shared" si="26"/>
        <v/>
      </c>
      <c r="L427" s="27" t="str">
        <f t="shared" si="27"/>
        <v/>
      </c>
      <c r="M427" s="15">
        <f>'terrain et tondeuses'!$B$29</f>
        <v>17</v>
      </c>
      <c r="N427" s="15">
        <f>'terrain et tondeuses'!$B$31-'terrain et tondeuses'!$B$29</f>
        <v>25</v>
      </c>
      <c r="O427" s="15">
        <v>90</v>
      </c>
    </row>
    <row r="428" spans="1:15" x14ac:dyDescent="0.45">
      <c r="A428" s="35"/>
      <c r="B428" s="35"/>
      <c r="C428" s="31" t="str">
        <f t="shared" si="24"/>
        <v/>
      </c>
      <c r="D428" s="7"/>
      <c r="E428" s="29"/>
      <c r="F428" s="7"/>
      <c r="G428" s="7"/>
      <c r="H428" s="17" t="str">
        <f>IF(G428="","",INDEX('terrain et tondeuses'!$B$8:$B$12,MATCH(G428,'terrain et tondeuses'!$A$8:$A$12,0)))</f>
        <v/>
      </c>
      <c r="I428" s="20" t="str">
        <f>IF(D428="en large",'terrain et tondeuses'!$B$3*$F428,IF(D428="en long",'terrain et tondeuses'!$B$4*$F428,""))</f>
        <v/>
      </c>
      <c r="J428" s="25" t="str">
        <f t="shared" si="25"/>
        <v/>
      </c>
      <c r="K428" s="26" t="str">
        <f t="shared" si="26"/>
        <v/>
      </c>
      <c r="L428" s="27" t="str">
        <f t="shared" si="27"/>
        <v/>
      </c>
      <c r="M428" s="15">
        <f>'terrain et tondeuses'!$B$29</f>
        <v>17</v>
      </c>
      <c r="N428" s="15">
        <f>'terrain et tondeuses'!$B$31-'terrain et tondeuses'!$B$29</f>
        <v>25</v>
      </c>
      <c r="O428" s="15">
        <v>90</v>
      </c>
    </row>
    <row r="429" spans="1:15" x14ac:dyDescent="0.45">
      <c r="A429" s="35"/>
      <c r="B429" s="35"/>
      <c r="C429" s="31" t="str">
        <f t="shared" si="24"/>
        <v/>
      </c>
      <c r="D429" s="7"/>
      <c r="E429" s="29"/>
      <c r="F429" s="7"/>
      <c r="G429" s="7"/>
      <c r="H429" s="17" t="str">
        <f>IF(G429="","",INDEX('terrain et tondeuses'!$B$8:$B$12,MATCH(G429,'terrain et tondeuses'!$A$8:$A$12,0)))</f>
        <v/>
      </c>
      <c r="I429" s="20" t="str">
        <f>IF(D429="en large",'terrain et tondeuses'!$B$3*$F429,IF(D429="en long",'terrain et tondeuses'!$B$4*$F429,""))</f>
        <v/>
      </c>
      <c r="J429" s="25" t="str">
        <f t="shared" si="25"/>
        <v/>
      </c>
      <c r="K429" s="26" t="str">
        <f t="shared" si="26"/>
        <v/>
      </c>
      <c r="L429" s="27" t="str">
        <f t="shared" si="27"/>
        <v/>
      </c>
      <c r="M429" s="15">
        <f>'terrain et tondeuses'!$B$29</f>
        <v>17</v>
      </c>
      <c r="N429" s="15">
        <f>'terrain et tondeuses'!$B$31-'terrain et tondeuses'!$B$29</f>
        <v>25</v>
      </c>
      <c r="O429" s="15">
        <v>90</v>
      </c>
    </row>
    <row r="430" spans="1:15" x14ac:dyDescent="0.45">
      <c r="A430" s="35"/>
      <c r="B430" s="35"/>
      <c r="C430" s="31" t="str">
        <f t="shared" si="24"/>
        <v/>
      </c>
      <c r="D430" s="7"/>
      <c r="E430" s="29"/>
      <c r="F430" s="7"/>
      <c r="G430" s="7"/>
      <c r="H430" s="17" t="str">
        <f>IF(G430="","",INDEX('terrain et tondeuses'!$B$8:$B$12,MATCH(G430,'terrain et tondeuses'!$A$8:$A$12,0)))</f>
        <v/>
      </c>
      <c r="I430" s="20" t="str">
        <f>IF(D430="en large",'terrain et tondeuses'!$B$3*$F430,IF(D430="en long",'terrain et tondeuses'!$B$4*$F430,""))</f>
        <v/>
      </c>
      <c r="J430" s="25" t="str">
        <f t="shared" si="25"/>
        <v/>
      </c>
      <c r="K430" s="26" t="str">
        <f t="shared" si="26"/>
        <v/>
      </c>
      <c r="L430" s="27" t="str">
        <f t="shared" si="27"/>
        <v/>
      </c>
      <c r="M430" s="15">
        <f>'terrain et tondeuses'!$B$29</f>
        <v>17</v>
      </c>
      <c r="N430" s="15">
        <f>'terrain et tondeuses'!$B$31-'terrain et tondeuses'!$B$29</f>
        <v>25</v>
      </c>
      <c r="O430" s="15">
        <v>90</v>
      </c>
    </row>
    <row r="431" spans="1:15" x14ac:dyDescent="0.45">
      <c r="A431" s="35"/>
      <c r="B431" s="35"/>
      <c r="C431" s="31" t="str">
        <f t="shared" si="24"/>
        <v/>
      </c>
      <c r="D431" s="7"/>
      <c r="E431" s="29"/>
      <c r="F431" s="7"/>
      <c r="G431" s="7"/>
      <c r="H431" s="17" t="str">
        <f>IF(G431="","",INDEX('terrain et tondeuses'!$B$8:$B$12,MATCH(G431,'terrain et tondeuses'!$A$8:$A$12,0)))</f>
        <v/>
      </c>
      <c r="I431" s="20" t="str">
        <f>IF(D431="en large",'terrain et tondeuses'!$B$3*$F431,IF(D431="en long",'terrain et tondeuses'!$B$4*$F431,""))</f>
        <v/>
      </c>
      <c r="J431" s="25" t="str">
        <f t="shared" si="25"/>
        <v/>
      </c>
      <c r="K431" s="26" t="str">
        <f t="shared" si="26"/>
        <v/>
      </c>
      <c r="L431" s="27" t="str">
        <f t="shared" si="27"/>
        <v/>
      </c>
      <c r="M431" s="15">
        <f>'terrain et tondeuses'!$B$29</f>
        <v>17</v>
      </c>
      <c r="N431" s="15">
        <f>'terrain et tondeuses'!$B$31-'terrain et tondeuses'!$B$29</f>
        <v>25</v>
      </c>
      <c r="O431" s="15">
        <v>90</v>
      </c>
    </row>
    <row r="432" spans="1:15" x14ac:dyDescent="0.45">
      <c r="A432" s="35"/>
      <c r="B432" s="35"/>
      <c r="C432" s="31" t="str">
        <f t="shared" si="24"/>
        <v/>
      </c>
      <c r="D432" s="7"/>
      <c r="E432" s="29"/>
      <c r="F432" s="7"/>
      <c r="G432" s="7"/>
      <c r="H432" s="17" t="str">
        <f>IF(G432="","",INDEX('terrain et tondeuses'!$B$8:$B$12,MATCH(G432,'terrain et tondeuses'!$A$8:$A$12,0)))</f>
        <v/>
      </c>
      <c r="I432" s="20" t="str">
        <f>IF(D432="en large",'terrain et tondeuses'!$B$3*$F432,IF(D432="en long",'terrain et tondeuses'!$B$4*$F432,""))</f>
        <v/>
      </c>
      <c r="J432" s="25" t="str">
        <f t="shared" si="25"/>
        <v/>
      </c>
      <c r="K432" s="26" t="str">
        <f t="shared" si="26"/>
        <v/>
      </c>
      <c r="L432" s="27" t="str">
        <f t="shared" si="27"/>
        <v/>
      </c>
      <c r="M432" s="15">
        <f>'terrain et tondeuses'!$B$29</f>
        <v>17</v>
      </c>
      <c r="N432" s="15">
        <f>'terrain et tondeuses'!$B$31-'terrain et tondeuses'!$B$29</f>
        <v>25</v>
      </c>
      <c r="O432" s="15">
        <v>90</v>
      </c>
    </row>
    <row r="433" spans="1:15" x14ac:dyDescent="0.45">
      <c r="A433" s="35"/>
      <c r="B433" s="35"/>
      <c r="C433" s="31" t="str">
        <f t="shared" si="24"/>
        <v/>
      </c>
      <c r="D433" s="7"/>
      <c r="E433" s="29"/>
      <c r="F433" s="7"/>
      <c r="G433" s="7"/>
      <c r="H433" s="17" t="str">
        <f>IF(G433="","",INDEX('terrain et tondeuses'!$B$8:$B$12,MATCH(G433,'terrain et tondeuses'!$A$8:$A$12,0)))</f>
        <v/>
      </c>
      <c r="I433" s="20" t="str">
        <f>IF(D433="en large",'terrain et tondeuses'!$B$3*$F433,IF(D433="en long",'terrain et tondeuses'!$B$4*$F433,""))</f>
        <v/>
      </c>
      <c r="J433" s="25" t="str">
        <f t="shared" si="25"/>
        <v/>
      </c>
      <c r="K433" s="26" t="str">
        <f t="shared" si="26"/>
        <v/>
      </c>
      <c r="L433" s="27" t="str">
        <f t="shared" si="27"/>
        <v/>
      </c>
      <c r="M433" s="15">
        <f>'terrain et tondeuses'!$B$29</f>
        <v>17</v>
      </c>
      <c r="N433" s="15">
        <f>'terrain et tondeuses'!$B$31-'terrain et tondeuses'!$B$29</f>
        <v>25</v>
      </c>
      <c r="O433" s="15">
        <v>90</v>
      </c>
    </row>
    <row r="434" spans="1:15" x14ac:dyDescent="0.45">
      <c r="A434" s="35"/>
      <c r="B434" s="35"/>
      <c r="C434" s="31" t="str">
        <f t="shared" si="24"/>
        <v/>
      </c>
      <c r="D434" s="7"/>
      <c r="E434" s="29"/>
      <c r="F434" s="7"/>
      <c r="G434" s="7"/>
      <c r="H434" s="17" t="str">
        <f>IF(G434="","",INDEX('terrain et tondeuses'!$B$8:$B$12,MATCH(G434,'terrain et tondeuses'!$A$8:$A$12,0)))</f>
        <v/>
      </c>
      <c r="I434" s="20" t="str">
        <f>IF(D434="en large",'terrain et tondeuses'!$B$3*$F434,IF(D434="en long",'terrain et tondeuses'!$B$4*$F434,""))</f>
        <v/>
      </c>
      <c r="J434" s="25" t="str">
        <f t="shared" si="25"/>
        <v/>
      </c>
      <c r="K434" s="26" t="str">
        <f t="shared" si="26"/>
        <v/>
      </c>
      <c r="L434" s="27" t="str">
        <f t="shared" si="27"/>
        <v/>
      </c>
      <c r="M434" s="15">
        <f>'terrain et tondeuses'!$B$29</f>
        <v>17</v>
      </c>
      <c r="N434" s="15">
        <f>'terrain et tondeuses'!$B$31-'terrain et tondeuses'!$B$29</f>
        <v>25</v>
      </c>
      <c r="O434" s="15">
        <v>90</v>
      </c>
    </row>
    <row r="435" spans="1:15" x14ac:dyDescent="0.45">
      <c r="A435" s="35"/>
      <c r="B435" s="35"/>
      <c r="C435" s="31" t="str">
        <f t="shared" si="24"/>
        <v/>
      </c>
      <c r="D435" s="7"/>
      <c r="E435" s="29"/>
      <c r="F435" s="7"/>
      <c r="G435" s="7"/>
      <c r="H435" s="17" t="str">
        <f>IF(G435="","",INDEX('terrain et tondeuses'!$B$8:$B$12,MATCH(G435,'terrain et tondeuses'!$A$8:$A$12,0)))</f>
        <v/>
      </c>
      <c r="I435" s="20" t="str">
        <f>IF(D435="en large",'terrain et tondeuses'!$B$3*$F435,IF(D435="en long",'terrain et tondeuses'!$B$4*$F435,""))</f>
        <v/>
      </c>
      <c r="J435" s="25" t="str">
        <f t="shared" si="25"/>
        <v/>
      </c>
      <c r="K435" s="26" t="str">
        <f t="shared" si="26"/>
        <v/>
      </c>
      <c r="L435" s="27" t="str">
        <f t="shared" si="27"/>
        <v/>
      </c>
      <c r="M435" s="15">
        <f>'terrain et tondeuses'!$B$29</f>
        <v>17</v>
      </c>
      <c r="N435" s="15">
        <f>'terrain et tondeuses'!$B$31-'terrain et tondeuses'!$B$29</f>
        <v>25</v>
      </c>
      <c r="O435" s="15">
        <v>90</v>
      </c>
    </row>
    <row r="436" spans="1:15" x14ac:dyDescent="0.45">
      <c r="A436" s="35"/>
      <c r="B436" s="35"/>
      <c r="C436" s="31" t="str">
        <f t="shared" si="24"/>
        <v/>
      </c>
      <c r="D436" s="7"/>
      <c r="E436" s="29"/>
      <c r="F436" s="7"/>
      <c r="G436" s="7"/>
      <c r="H436" s="17" t="str">
        <f>IF(G436="","",INDEX('terrain et tondeuses'!$B$8:$B$12,MATCH(G436,'terrain et tondeuses'!$A$8:$A$12,0)))</f>
        <v/>
      </c>
      <c r="I436" s="20" t="str">
        <f>IF(D436="en large",'terrain et tondeuses'!$B$3*$F436,IF(D436="en long",'terrain et tondeuses'!$B$4*$F436,""))</f>
        <v/>
      </c>
      <c r="J436" s="25" t="str">
        <f t="shared" si="25"/>
        <v/>
      </c>
      <c r="K436" s="26" t="str">
        <f t="shared" si="26"/>
        <v/>
      </c>
      <c r="L436" s="27" t="str">
        <f t="shared" si="27"/>
        <v/>
      </c>
      <c r="M436" s="15">
        <f>'terrain et tondeuses'!$B$29</f>
        <v>17</v>
      </c>
      <c r="N436" s="15">
        <f>'terrain et tondeuses'!$B$31-'terrain et tondeuses'!$B$29</f>
        <v>25</v>
      </c>
      <c r="O436" s="15">
        <v>90</v>
      </c>
    </row>
    <row r="437" spans="1:15" x14ac:dyDescent="0.45">
      <c r="A437" s="35"/>
      <c r="B437" s="35"/>
      <c r="C437" s="31" t="str">
        <f t="shared" si="24"/>
        <v/>
      </c>
      <c r="D437" s="7"/>
      <c r="E437" s="29"/>
      <c r="F437" s="7"/>
      <c r="G437" s="7"/>
      <c r="H437" s="17" t="str">
        <f>IF(G437="","",INDEX('terrain et tondeuses'!$B$8:$B$12,MATCH(G437,'terrain et tondeuses'!$A$8:$A$12,0)))</f>
        <v/>
      </c>
      <c r="I437" s="20" t="str">
        <f>IF(D437="en large",'terrain et tondeuses'!$B$3*$F437,IF(D437="en long",'terrain et tondeuses'!$B$4*$F437,""))</f>
        <v/>
      </c>
      <c r="J437" s="25" t="str">
        <f t="shared" si="25"/>
        <v/>
      </c>
      <c r="K437" s="26" t="str">
        <f t="shared" si="26"/>
        <v/>
      </c>
      <c r="L437" s="27" t="str">
        <f t="shared" si="27"/>
        <v/>
      </c>
      <c r="M437" s="15">
        <f>'terrain et tondeuses'!$B$29</f>
        <v>17</v>
      </c>
      <c r="N437" s="15">
        <f>'terrain et tondeuses'!$B$31-'terrain et tondeuses'!$B$29</f>
        <v>25</v>
      </c>
      <c r="O437" s="15">
        <v>90</v>
      </c>
    </row>
    <row r="438" spans="1:15" x14ac:dyDescent="0.45">
      <c r="A438" s="35"/>
      <c r="B438" s="35"/>
      <c r="C438" s="31" t="str">
        <f t="shared" si="24"/>
        <v/>
      </c>
      <c r="D438" s="7"/>
      <c r="E438" s="29"/>
      <c r="F438" s="7"/>
      <c r="G438" s="7"/>
      <c r="H438" s="17" t="str">
        <f>IF(G438="","",INDEX('terrain et tondeuses'!$B$8:$B$12,MATCH(G438,'terrain et tondeuses'!$A$8:$A$12,0)))</f>
        <v/>
      </c>
      <c r="I438" s="20" t="str">
        <f>IF(D438="en large",'terrain et tondeuses'!$B$3*$F438,IF(D438="en long",'terrain et tondeuses'!$B$4*$F438,""))</f>
        <v/>
      </c>
      <c r="J438" s="25" t="str">
        <f t="shared" si="25"/>
        <v/>
      </c>
      <c r="K438" s="26" t="str">
        <f t="shared" si="26"/>
        <v/>
      </c>
      <c r="L438" s="27" t="str">
        <f t="shared" si="27"/>
        <v/>
      </c>
      <c r="M438" s="15">
        <f>'terrain et tondeuses'!$B$29</f>
        <v>17</v>
      </c>
      <c r="N438" s="15">
        <f>'terrain et tondeuses'!$B$31-'terrain et tondeuses'!$B$29</f>
        <v>25</v>
      </c>
      <c r="O438" s="15">
        <v>90</v>
      </c>
    </row>
    <row r="439" spans="1:15" x14ac:dyDescent="0.45">
      <c r="A439" s="35"/>
      <c r="B439" s="35"/>
      <c r="C439" s="31" t="str">
        <f t="shared" si="24"/>
        <v/>
      </c>
      <c r="D439" s="7"/>
      <c r="E439" s="29"/>
      <c r="F439" s="7"/>
      <c r="G439" s="7"/>
      <c r="H439" s="17" t="str">
        <f>IF(G439="","",INDEX('terrain et tondeuses'!$B$8:$B$12,MATCH(G439,'terrain et tondeuses'!$A$8:$A$12,0)))</f>
        <v/>
      </c>
      <c r="I439" s="20" t="str">
        <f>IF(D439="en large",'terrain et tondeuses'!$B$3*$F439,IF(D439="en long",'terrain et tondeuses'!$B$4*$F439,""))</f>
        <v/>
      </c>
      <c r="J439" s="25" t="str">
        <f t="shared" si="25"/>
        <v/>
      </c>
      <c r="K439" s="26" t="str">
        <f t="shared" si="26"/>
        <v/>
      </c>
      <c r="L439" s="27" t="str">
        <f t="shared" si="27"/>
        <v/>
      </c>
      <c r="M439" s="15">
        <f>'terrain et tondeuses'!$B$29</f>
        <v>17</v>
      </c>
      <c r="N439" s="15">
        <f>'terrain et tondeuses'!$B$31-'terrain et tondeuses'!$B$29</f>
        <v>25</v>
      </c>
      <c r="O439" s="15">
        <v>90</v>
      </c>
    </row>
    <row r="440" spans="1:15" x14ac:dyDescent="0.45">
      <c r="A440" s="35"/>
      <c r="B440" s="35"/>
      <c r="C440" s="31" t="str">
        <f t="shared" si="24"/>
        <v/>
      </c>
      <c r="D440" s="7"/>
      <c r="E440" s="29"/>
      <c r="F440" s="7"/>
      <c r="G440" s="7"/>
      <c r="H440" s="17" t="str">
        <f>IF(G440="","",INDEX('terrain et tondeuses'!$B$8:$B$12,MATCH(G440,'terrain et tondeuses'!$A$8:$A$12,0)))</f>
        <v/>
      </c>
      <c r="I440" s="20" t="str">
        <f>IF(D440="en large",'terrain et tondeuses'!$B$3*$F440,IF(D440="en long",'terrain et tondeuses'!$B$4*$F440,""))</f>
        <v/>
      </c>
      <c r="J440" s="25" t="str">
        <f t="shared" si="25"/>
        <v/>
      </c>
      <c r="K440" s="26" t="str">
        <f t="shared" si="26"/>
        <v/>
      </c>
      <c r="L440" s="27" t="str">
        <f t="shared" si="27"/>
        <v/>
      </c>
      <c r="M440" s="15">
        <f>'terrain et tondeuses'!$B$29</f>
        <v>17</v>
      </c>
      <c r="N440" s="15">
        <f>'terrain et tondeuses'!$B$31-'terrain et tondeuses'!$B$29</f>
        <v>25</v>
      </c>
      <c r="O440" s="15">
        <v>90</v>
      </c>
    </row>
    <row r="441" spans="1:15" x14ac:dyDescent="0.45">
      <c r="A441" s="35"/>
      <c r="B441" s="35"/>
      <c r="C441" s="31" t="str">
        <f t="shared" si="24"/>
        <v/>
      </c>
      <c r="D441" s="7"/>
      <c r="E441" s="29"/>
      <c r="F441" s="7"/>
      <c r="G441" s="7"/>
      <c r="H441" s="17" t="str">
        <f>IF(G441="","",INDEX('terrain et tondeuses'!$B$8:$B$12,MATCH(G441,'terrain et tondeuses'!$A$8:$A$12,0)))</f>
        <v/>
      </c>
      <c r="I441" s="20" t="str">
        <f>IF(D441="en large",'terrain et tondeuses'!$B$3*$F441,IF(D441="en long",'terrain et tondeuses'!$B$4*$F441,""))</f>
        <v/>
      </c>
      <c r="J441" s="25" t="str">
        <f t="shared" si="25"/>
        <v/>
      </c>
      <c r="K441" s="26" t="str">
        <f t="shared" si="26"/>
        <v/>
      </c>
      <c r="L441" s="27" t="str">
        <f t="shared" si="27"/>
        <v/>
      </c>
      <c r="M441" s="15">
        <f>'terrain et tondeuses'!$B$29</f>
        <v>17</v>
      </c>
      <c r="N441" s="15">
        <f>'terrain et tondeuses'!$B$31-'terrain et tondeuses'!$B$29</f>
        <v>25</v>
      </c>
      <c r="O441" s="15">
        <v>90</v>
      </c>
    </row>
    <row r="442" spans="1:15" x14ac:dyDescent="0.45">
      <c r="A442" s="35"/>
      <c r="B442" s="35"/>
      <c r="C442" s="31" t="str">
        <f t="shared" si="24"/>
        <v/>
      </c>
      <c r="D442" s="7"/>
      <c r="E442" s="29"/>
      <c r="F442" s="7"/>
      <c r="G442" s="7"/>
      <c r="H442" s="17" t="str">
        <f>IF(G442="","",INDEX('terrain et tondeuses'!$B$8:$B$12,MATCH(G442,'terrain et tondeuses'!$A$8:$A$12,0)))</f>
        <v/>
      </c>
      <c r="I442" s="20" t="str">
        <f>IF(D442="en large",'terrain et tondeuses'!$B$3*$F442,IF(D442="en long",'terrain et tondeuses'!$B$4*$F442,""))</f>
        <v/>
      </c>
      <c r="J442" s="25" t="str">
        <f t="shared" si="25"/>
        <v/>
      </c>
      <c r="K442" s="26" t="str">
        <f t="shared" si="26"/>
        <v/>
      </c>
      <c r="L442" s="27" t="str">
        <f t="shared" si="27"/>
        <v/>
      </c>
      <c r="M442" s="15">
        <f>'terrain et tondeuses'!$B$29</f>
        <v>17</v>
      </c>
      <c r="N442" s="15">
        <f>'terrain et tondeuses'!$B$31-'terrain et tondeuses'!$B$29</f>
        <v>25</v>
      </c>
      <c r="O442" s="15">
        <v>90</v>
      </c>
    </row>
    <row r="443" spans="1:15" x14ac:dyDescent="0.45">
      <c r="A443" s="35"/>
      <c r="B443" s="35"/>
      <c r="C443" s="31" t="str">
        <f t="shared" si="24"/>
        <v/>
      </c>
      <c r="D443" s="7"/>
      <c r="E443" s="29"/>
      <c r="F443" s="7"/>
      <c r="G443" s="7"/>
      <c r="H443" s="17" t="str">
        <f>IF(G443="","",INDEX('terrain et tondeuses'!$B$8:$B$12,MATCH(G443,'terrain et tondeuses'!$A$8:$A$12,0)))</f>
        <v/>
      </c>
      <c r="I443" s="20" t="str">
        <f>IF(D443="en large",'terrain et tondeuses'!$B$3*$F443,IF(D443="en long",'terrain et tondeuses'!$B$4*$F443,""))</f>
        <v/>
      </c>
      <c r="J443" s="25" t="str">
        <f t="shared" si="25"/>
        <v/>
      </c>
      <c r="K443" s="26" t="str">
        <f t="shared" si="26"/>
        <v/>
      </c>
      <c r="L443" s="27" t="str">
        <f t="shared" si="27"/>
        <v/>
      </c>
      <c r="M443" s="15">
        <f>'terrain et tondeuses'!$B$29</f>
        <v>17</v>
      </c>
      <c r="N443" s="15">
        <f>'terrain et tondeuses'!$B$31-'terrain et tondeuses'!$B$29</f>
        <v>25</v>
      </c>
      <c r="O443" s="15">
        <v>90</v>
      </c>
    </row>
    <row r="444" spans="1:15" x14ac:dyDescent="0.45">
      <c r="A444" s="35"/>
      <c r="B444" s="35"/>
      <c r="C444" s="31" t="str">
        <f t="shared" si="24"/>
        <v/>
      </c>
      <c r="D444" s="7"/>
      <c r="E444" s="29"/>
      <c r="F444" s="7"/>
      <c r="G444" s="7"/>
      <c r="H444" s="17" t="str">
        <f>IF(G444="","",INDEX('terrain et tondeuses'!$B$8:$B$12,MATCH(G444,'terrain et tondeuses'!$A$8:$A$12,0)))</f>
        <v/>
      </c>
      <c r="I444" s="20" t="str">
        <f>IF(D444="en large",'terrain et tondeuses'!$B$3*$F444,IF(D444="en long",'terrain et tondeuses'!$B$4*$F444,""))</f>
        <v/>
      </c>
      <c r="J444" s="25" t="str">
        <f t="shared" si="25"/>
        <v/>
      </c>
      <c r="K444" s="26" t="str">
        <f t="shared" si="26"/>
        <v/>
      </c>
      <c r="L444" s="27" t="str">
        <f t="shared" si="27"/>
        <v/>
      </c>
      <c r="M444" s="15">
        <f>'terrain et tondeuses'!$B$29</f>
        <v>17</v>
      </c>
      <c r="N444" s="15">
        <f>'terrain et tondeuses'!$B$31-'terrain et tondeuses'!$B$29</f>
        <v>25</v>
      </c>
      <c r="O444" s="15">
        <v>90</v>
      </c>
    </row>
    <row r="445" spans="1:15" x14ac:dyDescent="0.45">
      <c r="A445" s="35"/>
      <c r="B445" s="35"/>
      <c r="C445" s="31" t="str">
        <f t="shared" si="24"/>
        <v/>
      </c>
      <c r="D445" s="7"/>
      <c r="E445" s="29"/>
      <c r="F445" s="7"/>
      <c r="G445" s="7"/>
      <c r="H445" s="17" t="str">
        <f>IF(G445="","",INDEX('terrain et tondeuses'!$B$8:$B$12,MATCH(G445,'terrain et tondeuses'!$A$8:$A$12,0)))</f>
        <v/>
      </c>
      <c r="I445" s="20" t="str">
        <f>IF(D445="en large",'terrain et tondeuses'!$B$3*$F445,IF(D445="en long",'terrain et tondeuses'!$B$4*$F445,""))</f>
        <v/>
      </c>
      <c r="J445" s="25" t="str">
        <f t="shared" si="25"/>
        <v/>
      </c>
      <c r="K445" s="26" t="str">
        <f t="shared" si="26"/>
        <v/>
      </c>
      <c r="L445" s="27" t="str">
        <f t="shared" si="27"/>
        <v/>
      </c>
      <c r="M445" s="15">
        <f>'terrain et tondeuses'!$B$29</f>
        <v>17</v>
      </c>
      <c r="N445" s="15">
        <f>'terrain et tondeuses'!$B$31-'terrain et tondeuses'!$B$29</f>
        <v>25</v>
      </c>
      <c r="O445" s="15">
        <v>90</v>
      </c>
    </row>
    <row r="446" spans="1:15" x14ac:dyDescent="0.45">
      <c r="A446" s="35"/>
      <c r="B446" s="35"/>
      <c r="C446" s="31" t="str">
        <f t="shared" si="24"/>
        <v/>
      </c>
      <c r="D446" s="7"/>
      <c r="E446" s="29"/>
      <c r="F446" s="7"/>
      <c r="G446" s="7"/>
      <c r="H446" s="17" t="str">
        <f>IF(G446="","",INDEX('terrain et tondeuses'!$B$8:$B$12,MATCH(G446,'terrain et tondeuses'!$A$8:$A$12,0)))</f>
        <v/>
      </c>
      <c r="I446" s="20" t="str">
        <f>IF(D446="en large",'terrain et tondeuses'!$B$3*$F446,IF(D446="en long",'terrain et tondeuses'!$B$4*$F446,""))</f>
        <v/>
      </c>
      <c r="J446" s="25" t="str">
        <f t="shared" si="25"/>
        <v/>
      </c>
      <c r="K446" s="26" t="str">
        <f t="shared" si="26"/>
        <v/>
      </c>
      <c r="L446" s="27" t="str">
        <f t="shared" si="27"/>
        <v/>
      </c>
      <c r="M446" s="15">
        <f>'terrain et tondeuses'!$B$29</f>
        <v>17</v>
      </c>
      <c r="N446" s="15">
        <f>'terrain et tondeuses'!$B$31-'terrain et tondeuses'!$B$29</f>
        <v>25</v>
      </c>
      <c r="O446" s="15">
        <v>90</v>
      </c>
    </row>
    <row r="447" spans="1:15" x14ac:dyDescent="0.45">
      <c r="A447" s="35"/>
      <c r="B447" s="35"/>
      <c r="C447" s="31" t="str">
        <f t="shared" si="24"/>
        <v/>
      </c>
      <c r="D447" s="7"/>
      <c r="E447" s="29"/>
      <c r="F447" s="7"/>
      <c r="G447" s="7"/>
      <c r="H447" s="17" t="str">
        <f>IF(G447="","",INDEX('terrain et tondeuses'!$B$8:$B$12,MATCH(G447,'terrain et tondeuses'!$A$8:$A$12,0)))</f>
        <v/>
      </c>
      <c r="I447" s="20" t="str">
        <f>IF(D447="en large",'terrain et tondeuses'!$B$3*$F447,IF(D447="en long",'terrain et tondeuses'!$B$4*$F447,""))</f>
        <v/>
      </c>
      <c r="J447" s="25" t="str">
        <f t="shared" si="25"/>
        <v/>
      </c>
      <c r="K447" s="26" t="str">
        <f t="shared" si="26"/>
        <v/>
      </c>
      <c r="L447" s="27" t="str">
        <f t="shared" si="27"/>
        <v/>
      </c>
      <c r="M447" s="15">
        <f>'terrain et tondeuses'!$B$29</f>
        <v>17</v>
      </c>
      <c r="N447" s="15">
        <f>'terrain et tondeuses'!$B$31-'terrain et tondeuses'!$B$29</f>
        <v>25</v>
      </c>
      <c r="O447" s="15">
        <v>90</v>
      </c>
    </row>
    <row r="448" spans="1:15" x14ac:dyDescent="0.45">
      <c r="A448" s="35"/>
      <c r="B448" s="35"/>
      <c r="C448" s="31" t="str">
        <f t="shared" si="24"/>
        <v/>
      </c>
      <c r="D448" s="7"/>
      <c r="E448" s="29"/>
      <c r="F448" s="7"/>
      <c r="G448" s="7"/>
      <c r="H448" s="17" t="str">
        <f>IF(G448="","",INDEX('terrain et tondeuses'!$B$8:$B$12,MATCH(G448,'terrain et tondeuses'!$A$8:$A$12,0)))</f>
        <v/>
      </c>
      <c r="I448" s="20" t="str">
        <f>IF(D448="en large",'terrain et tondeuses'!$B$3*$F448,IF(D448="en long",'terrain et tondeuses'!$B$4*$F448,""))</f>
        <v/>
      </c>
      <c r="J448" s="25" t="str">
        <f t="shared" si="25"/>
        <v/>
      </c>
      <c r="K448" s="26" t="str">
        <f t="shared" si="26"/>
        <v/>
      </c>
      <c r="L448" s="27" t="str">
        <f t="shared" si="27"/>
        <v/>
      </c>
      <c r="M448" s="15">
        <f>'terrain et tondeuses'!$B$29</f>
        <v>17</v>
      </c>
      <c r="N448" s="15">
        <f>'terrain et tondeuses'!$B$31-'terrain et tondeuses'!$B$29</f>
        <v>25</v>
      </c>
      <c r="O448" s="15">
        <v>90</v>
      </c>
    </row>
    <row r="449" spans="1:15" x14ac:dyDescent="0.45">
      <c r="A449" s="35"/>
      <c r="B449" s="35"/>
      <c r="C449" s="31" t="str">
        <f t="shared" si="24"/>
        <v/>
      </c>
      <c r="D449" s="7"/>
      <c r="E449" s="29"/>
      <c r="F449" s="7"/>
      <c r="G449" s="7"/>
      <c r="H449" s="17" t="str">
        <f>IF(G449="","",INDEX('terrain et tondeuses'!$B$8:$B$12,MATCH(G449,'terrain et tondeuses'!$A$8:$A$12,0)))</f>
        <v/>
      </c>
      <c r="I449" s="20" t="str">
        <f>IF(D449="en large",'terrain et tondeuses'!$B$3*$F449,IF(D449="en long",'terrain et tondeuses'!$B$4*$F449,""))</f>
        <v/>
      </c>
      <c r="J449" s="25" t="str">
        <f t="shared" si="25"/>
        <v/>
      </c>
      <c r="K449" s="26" t="str">
        <f t="shared" si="26"/>
        <v/>
      </c>
      <c r="L449" s="27" t="str">
        <f t="shared" si="27"/>
        <v/>
      </c>
      <c r="M449" s="15">
        <f>'terrain et tondeuses'!$B$29</f>
        <v>17</v>
      </c>
      <c r="N449" s="15">
        <f>'terrain et tondeuses'!$B$31-'terrain et tondeuses'!$B$29</f>
        <v>25</v>
      </c>
      <c r="O449" s="15">
        <v>90</v>
      </c>
    </row>
    <row r="450" spans="1:15" x14ac:dyDescent="0.45">
      <c r="A450" s="35"/>
      <c r="B450" s="35"/>
      <c r="C450" s="31" t="str">
        <f t="shared" si="24"/>
        <v/>
      </c>
      <c r="D450" s="7"/>
      <c r="E450" s="29"/>
      <c r="F450" s="7"/>
      <c r="G450" s="7"/>
      <c r="H450" s="17" t="str">
        <f>IF(G450="","",INDEX('terrain et tondeuses'!$B$8:$B$12,MATCH(G450,'terrain et tondeuses'!$A$8:$A$12,0)))</f>
        <v/>
      </c>
      <c r="I450" s="20" t="str">
        <f>IF(D450="en large",'terrain et tondeuses'!$B$3*$F450,IF(D450="en long",'terrain et tondeuses'!$B$4*$F450,""))</f>
        <v/>
      </c>
      <c r="J450" s="25" t="str">
        <f t="shared" si="25"/>
        <v/>
      </c>
      <c r="K450" s="26" t="str">
        <f t="shared" si="26"/>
        <v/>
      </c>
      <c r="L450" s="27" t="str">
        <f t="shared" si="27"/>
        <v/>
      </c>
      <c r="M450" s="15">
        <f>'terrain et tondeuses'!$B$29</f>
        <v>17</v>
      </c>
      <c r="N450" s="15">
        <f>'terrain et tondeuses'!$B$31-'terrain et tondeuses'!$B$29</f>
        <v>25</v>
      </c>
      <c r="O450" s="15">
        <v>90</v>
      </c>
    </row>
    <row r="451" spans="1:15" x14ac:dyDescent="0.45">
      <c r="A451" s="35"/>
      <c r="B451" s="35"/>
      <c r="C451" s="31" t="str">
        <f t="shared" ref="C451:C514" si="28">IF(A451="","",A451-B451)</f>
        <v/>
      </c>
      <c r="D451" s="7"/>
      <c r="E451" s="29"/>
      <c r="F451" s="7"/>
      <c r="G451" s="7"/>
      <c r="H451" s="17" t="str">
        <f>IF(G451="","",INDEX('terrain et tondeuses'!$B$8:$B$12,MATCH(G451,'terrain et tondeuses'!$A$8:$A$12,0)))</f>
        <v/>
      </c>
      <c r="I451" s="20" t="str">
        <f>IF(D451="en large",'terrain et tondeuses'!$B$3*$F451,IF(D451="en long",'terrain et tondeuses'!$B$4*$F451,""))</f>
        <v/>
      </c>
      <c r="J451" s="25" t="str">
        <f t="shared" ref="J451:J514" si="29">IF(I451="","",E451/(H451/100*I451)*1000)</f>
        <v/>
      </c>
      <c r="K451" s="26" t="str">
        <f t="shared" ref="K451:K514" si="30">IF(J451="","",J451/C451)</f>
        <v/>
      </c>
      <c r="L451" s="27" t="str">
        <f t="shared" ref="L451:L514" si="31">IF(COUNTIFS(A:A, "&gt;=" &amp; A451 - 6, A:A, "&lt;=" &amp; A451) &gt;= 1,
   AVERAGEIFS(K:K, A:A, "&gt;=" &amp; A451 - 6, A:A, "&lt;=" &amp; A451),
   "")</f>
        <v/>
      </c>
      <c r="M451" s="15">
        <f>'terrain et tondeuses'!$B$29</f>
        <v>17</v>
      </c>
      <c r="N451" s="15">
        <f>'terrain et tondeuses'!$B$31-'terrain et tondeuses'!$B$29</f>
        <v>25</v>
      </c>
      <c r="O451" s="15">
        <v>90</v>
      </c>
    </row>
    <row r="452" spans="1:15" x14ac:dyDescent="0.45">
      <c r="A452" s="35"/>
      <c r="B452" s="35"/>
      <c r="C452" s="31" t="str">
        <f t="shared" si="28"/>
        <v/>
      </c>
      <c r="D452" s="7"/>
      <c r="E452" s="29"/>
      <c r="F452" s="7"/>
      <c r="G452" s="7"/>
      <c r="H452" s="17" t="str">
        <f>IF(G452="","",INDEX('terrain et tondeuses'!$B$8:$B$12,MATCH(G452,'terrain et tondeuses'!$A$8:$A$12,0)))</f>
        <v/>
      </c>
      <c r="I452" s="20" t="str">
        <f>IF(D452="en large",'terrain et tondeuses'!$B$3*$F452,IF(D452="en long",'terrain et tondeuses'!$B$4*$F452,""))</f>
        <v/>
      </c>
      <c r="J452" s="25" t="str">
        <f t="shared" si="29"/>
        <v/>
      </c>
      <c r="K452" s="26" t="str">
        <f t="shared" si="30"/>
        <v/>
      </c>
      <c r="L452" s="27" t="str">
        <f t="shared" si="31"/>
        <v/>
      </c>
      <c r="M452" s="15">
        <f>'terrain et tondeuses'!$B$29</f>
        <v>17</v>
      </c>
      <c r="N452" s="15">
        <f>'terrain et tondeuses'!$B$31-'terrain et tondeuses'!$B$29</f>
        <v>25</v>
      </c>
      <c r="O452" s="15">
        <v>90</v>
      </c>
    </row>
    <row r="453" spans="1:15" x14ac:dyDescent="0.45">
      <c r="A453" s="35"/>
      <c r="B453" s="35"/>
      <c r="C453" s="31" t="str">
        <f t="shared" si="28"/>
        <v/>
      </c>
      <c r="D453" s="7"/>
      <c r="E453" s="29"/>
      <c r="F453" s="7"/>
      <c r="G453" s="7"/>
      <c r="H453" s="17" t="str">
        <f>IF(G453="","",INDEX('terrain et tondeuses'!$B$8:$B$12,MATCH(G453,'terrain et tondeuses'!$A$8:$A$12,0)))</f>
        <v/>
      </c>
      <c r="I453" s="20" t="str">
        <f>IF(D453="en large",'terrain et tondeuses'!$B$3*$F453,IF(D453="en long",'terrain et tondeuses'!$B$4*$F453,""))</f>
        <v/>
      </c>
      <c r="J453" s="25" t="str">
        <f t="shared" si="29"/>
        <v/>
      </c>
      <c r="K453" s="26" t="str">
        <f t="shared" si="30"/>
        <v/>
      </c>
      <c r="L453" s="27" t="str">
        <f t="shared" si="31"/>
        <v/>
      </c>
      <c r="M453" s="15">
        <f>'terrain et tondeuses'!$B$29</f>
        <v>17</v>
      </c>
      <c r="N453" s="15">
        <f>'terrain et tondeuses'!$B$31-'terrain et tondeuses'!$B$29</f>
        <v>25</v>
      </c>
      <c r="O453" s="15">
        <v>90</v>
      </c>
    </row>
    <row r="454" spans="1:15" x14ac:dyDescent="0.45">
      <c r="A454" s="35"/>
      <c r="B454" s="35"/>
      <c r="C454" s="31" t="str">
        <f t="shared" si="28"/>
        <v/>
      </c>
      <c r="D454" s="7"/>
      <c r="E454" s="29"/>
      <c r="F454" s="7"/>
      <c r="G454" s="7"/>
      <c r="H454" s="17" t="str">
        <f>IF(G454="","",INDEX('terrain et tondeuses'!$B$8:$B$12,MATCH(G454,'terrain et tondeuses'!$A$8:$A$12,0)))</f>
        <v/>
      </c>
      <c r="I454" s="20" t="str">
        <f>IF(D454="en large",'terrain et tondeuses'!$B$3*$F454,IF(D454="en long",'terrain et tondeuses'!$B$4*$F454,""))</f>
        <v/>
      </c>
      <c r="J454" s="25" t="str">
        <f t="shared" si="29"/>
        <v/>
      </c>
      <c r="K454" s="26" t="str">
        <f t="shared" si="30"/>
        <v/>
      </c>
      <c r="L454" s="27" t="str">
        <f t="shared" si="31"/>
        <v/>
      </c>
      <c r="M454" s="15">
        <f>'terrain et tondeuses'!$B$29</f>
        <v>17</v>
      </c>
      <c r="N454" s="15">
        <f>'terrain et tondeuses'!$B$31-'terrain et tondeuses'!$B$29</f>
        <v>25</v>
      </c>
      <c r="O454" s="15">
        <v>90</v>
      </c>
    </row>
    <row r="455" spans="1:15" x14ac:dyDescent="0.45">
      <c r="A455" s="35"/>
      <c r="B455" s="35"/>
      <c r="C455" s="31" t="str">
        <f t="shared" si="28"/>
        <v/>
      </c>
      <c r="D455" s="7"/>
      <c r="E455" s="29"/>
      <c r="F455" s="7"/>
      <c r="G455" s="7"/>
      <c r="H455" s="17" t="str">
        <f>IF(G455="","",INDEX('terrain et tondeuses'!$B$8:$B$12,MATCH(G455,'terrain et tondeuses'!$A$8:$A$12,0)))</f>
        <v/>
      </c>
      <c r="I455" s="20" t="str">
        <f>IF(D455="en large",'terrain et tondeuses'!$B$3*$F455,IF(D455="en long",'terrain et tondeuses'!$B$4*$F455,""))</f>
        <v/>
      </c>
      <c r="J455" s="25" t="str">
        <f t="shared" si="29"/>
        <v/>
      </c>
      <c r="K455" s="26" t="str">
        <f t="shared" si="30"/>
        <v/>
      </c>
      <c r="L455" s="27" t="str">
        <f t="shared" si="31"/>
        <v/>
      </c>
      <c r="M455" s="15">
        <f>'terrain et tondeuses'!$B$29</f>
        <v>17</v>
      </c>
      <c r="N455" s="15">
        <f>'terrain et tondeuses'!$B$31-'terrain et tondeuses'!$B$29</f>
        <v>25</v>
      </c>
      <c r="O455" s="15">
        <v>90</v>
      </c>
    </row>
    <row r="456" spans="1:15" x14ac:dyDescent="0.45">
      <c r="A456" s="35"/>
      <c r="B456" s="35"/>
      <c r="C456" s="31" t="str">
        <f t="shared" si="28"/>
        <v/>
      </c>
      <c r="D456" s="7"/>
      <c r="E456" s="29"/>
      <c r="F456" s="7"/>
      <c r="G456" s="7"/>
      <c r="H456" s="17" t="str">
        <f>IF(G456="","",INDEX('terrain et tondeuses'!$B$8:$B$12,MATCH(G456,'terrain et tondeuses'!$A$8:$A$12,0)))</f>
        <v/>
      </c>
      <c r="I456" s="20" t="str">
        <f>IF(D456="en large",'terrain et tondeuses'!$B$3*$F456,IF(D456="en long",'terrain et tondeuses'!$B$4*$F456,""))</f>
        <v/>
      </c>
      <c r="J456" s="25" t="str">
        <f t="shared" si="29"/>
        <v/>
      </c>
      <c r="K456" s="26" t="str">
        <f t="shared" si="30"/>
        <v/>
      </c>
      <c r="L456" s="27" t="str">
        <f t="shared" si="31"/>
        <v/>
      </c>
      <c r="M456" s="15">
        <f>'terrain et tondeuses'!$B$29</f>
        <v>17</v>
      </c>
      <c r="N456" s="15">
        <f>'terrain et tondeuses'!$B$31-'terrain et tondeuses'!$B$29</f>
        <v>25</v>
      </c>
      <c r="O456" s="15">
        <v>90</v>
      </c>
    </row>
    <row r="457" spans="1:15" x14ac:dyDescent="0.45">
      <c r="A457" s="35"/>
      <c r="B457" s="35"/>
      <c r="C457" s="31" t="str">
        <f t="shared" si="28"/>
        <v/>
      </c>
      <c r="D457" s="7"/>
      <c r="E457" s="29"/>
      <c r="F457" s="7"/>
      <c r="G457" s="7"/>
      <c r="H457" s="17" t="str">
        <f>IF(G457="","",INDEX('terrain et tondeuses'!$B$8:$B$12,MATCH(G457,'terrain et tondeuses'!$A$8:$A$12,0)))</f>
        <v/>
      </c>
      <c r="I457" s="20" t="str">
        <f>IF(D457="en large",'terrain et tondeuses'!$B$3*$F457,IF(D457="en long",'terrain et tondeuses'!$B$4*$F457,""))</f>
        <v/>
      </c>
      <c r="J457" s="25" t="str">
        <f t="shared" si="29"/>
        <v/>
      </c>
      <c r="K457" s="26" t="str">
        <f t="shared" si="30"/>
        <v/>
      </c>
      <c r="L457" s="27" t="str">
        <f t="shared" si="31"/>
        <v/>
      </c>
      <c r="M457" s="15">
        <f>'terrain et tondeuses'!$B$29</f>
        <v>17</v>
      </c>
      <c r="N457" s="15">
        <f>'terrain et tondeuses'!$B$31-'terrain et tondeuses'!$B$29</f>
        <v>25</v>
      </c>
      <c r="O457" s="15">
        <v>90</v>
      </c>
    </row>
    <row r="458" spans="1:15" x14ac:dyDescent="0.45">
      <c r="A458" s="35"/>
      <c r="B458" s="35"/>
      <c r="C458" s="31" t="str">
        <f t="shared" si="28"/>
        <v/>
      </c>
      <c r="D458" s="7"/>
      <c r="E458" s="29"/>
      <c r="F458" s="7"/>
      <c r="G458" s="7"/>
      <c r="H458" s="17" t="str">
        <f>IF(G458="","",INDEX('terrain et tondeuses'!$B$8:$B$12,MATCH(G458,'terrain et tondeuses'!$A$8:$A$12,0)))</f>
        <v/>
      </c>
      <c r="I458" s="20" t="str">
        <f>IF(D458="en large",'terrain et tondeuses'!$B$3*$F458,IF(D458="en long",'terrain et tondeuses'!$B$4*$F458,""))</f>
        <v/>
      </c>
      <c r="J458" s="25" t="str">
        <f t="shared" si="29"/>
        <v/>
      </c>
      <c r="K458" s="26" t="str">
        <f t="shared" si="30"/>
        <v/>
      </c>
      <c r="L458" s="27" t="str">
        <f t="shared" si="31"/>
        <v/>
      </c>
      <c r="M458" s="15">
        <f>'terrain et tondeuses'!$B$29</f>
        <v>17</v>
      </c>
      <c r="N458" s="15">
        <f>'terrain et tondeuses'!$B$31-'terrain et tondeuses'!$B$29</f>
        <v>25</v>
      </c>
      <c r="O458" s="15">
        <v>90</v>
      </c>
    </row>
    <row r="459" spans="1:15" x14ac:dyDescent="0.45">
      <c r="A459" s="35"/>
      <c r="B459" s="35"/>
      <c r="C459" s="31" t="str">
        <f t="shared" si="28"/>
        <v/>
      </c>
      <c r="D459" s="7"/>
      <c r="E459" s="29"/>
      <c r="F459" s="7"/>
      <c r="G459" s="7"/>
      <c r="H459" s="17" t="str">
        <f>IF(G459="","",INDEX('terrain et tondeuses'!$B$8:$B$12,MATCH(G459,'terrain et tondeuses'!$A$8:$A$12,0)))</f>
        <v/>
      </c>
      <c r="I459" s="20" t="str">
        <f>IF(D459="en large",'terrain et tondeuses'!$B$3*$F459,IF(D459="en long",'terrain et tondeuses'!$B$4*$F459,""))</f>
        <v/>
      </c>
      <c r="J459" s="25" t="str">
        <f t="shared" si="29"/>
        <v/>
      </c>
      <c r="K459" s="26" t="str">
        <f t="shared" si="30"/>
        <v/>
      </c>
      <c r="L459" s="27" t="str">
        <f t="shared" si="31"/>
        <v/>
      </c>
      <c r="M459" s="15">
        <f>'terrain et tondeuses'!$B$29</f>
        <v>17</v>
      </c>
      <c r="N459" s="15">
        <f>'terrain et tondeuses'!$B$31-'terrain et tondeuses'!$B$29</f>
        <v>25</v>
      </c>
      <c r="O459" s="15">
        <v>90</v>
      </c>
    </row>
    <row r="460" spans="1:15" x14ac:dyDescent="0.45">
      <c r="A460" s="35"/>
      <c r="B460" s="35"/>
      <c r="C460" s="31" t="str">
        <f t="shared" si="28"/>
        <v/>
      </c>
      <c r="D460" s="7"/>
      <c r="E460" s="29"/>
      <c r="F460" s="7"/>
      <c r="G460" s="7"/>
      <c r="H460" s="17" t="str">
        <f>IF(G460="","",INDEX('terrain et tondeuses'!$B$8:$B$12,MATCH(G460,'terrain et tondeuses'!$A$8:$A$12,0)))</f>
        <v/>
      </c>
      <c r="I460" s="20" t="str">
        <f>IF(D460="en large",'terrain et tondeuses'!$B$3*$F460,IF(D460="en long",'terrain et tondeuses'!$B$4*$F460,""))</f>
        <v/>
      </c>
      <c r="J460" s="25" t="str">
        <f t="shared" si="29"/>
        <v/>
      </c>
      <c r="K460" s="26" t="str">
        <f t="shared" si="30"/>
        <v/>
      </c>
      <c r="L460" s="27" t="str">
        <f t="shared" si="31"/>
        <v/>
      </c>
      <c r="M460" s="15">
        <f>'terrain et tondeuses'!$B$29</f>
        <v>17</v>
      </c>
      <c r="N460" s="15">
        <f>'terrain et tondeuses'!$B$31-'terrain et tondeuses'!$B$29</f>
        <v>25</v>
      </c>
      <c r="O460" s="15">
        <v>90</v>
      </c>
    </row>
    <row r="461" spans="1:15" x14ac:dyDescent="0.45">
      <c r="A461" s="35"/>
      <c r="B461" s="35"/>
      <c r="C461" s="31" t="str">
        <f t="shared" si="28"/>
        <v/>
      </c>
      <c r="D461" s="7"/>
      <c r="E461" s="29"/>
      <c r="F461" s="7"/>
      <c r="G461" s="7"/>
      <c r="H461" s="17" t="str">
        <f>IF(G461="","",INDEX('terrain et tondeuses'!$B$8:$B$12,MATCH(G461,'terrain et tondeuses'!$A$8:$A$12,0)))</f>
        <v/>
      </c>
      <c r="I461" s="20" t="str">
        <f>IF(D461="en large",'terrain et tondeuses'!$B$3*$F461,IF(D461="en long",'terrain et tondeuses'!$B$4*$F461,""))</f>
        <v/>
      </c>
      <c r="J461" s="25" t="str">
        <f t="shared" si="29"/>
        <v/>
      </c>
      <c r="K461" s="26" t="str">
        <f t="shared" si="30"/>
        <v/>
      </c>
      <c r="L461" s="27" t="str">
        <f t="shared" si="31"/>
        <v/>
      </c>
      <c r="M461" s="15">
        <f>'terrain et tondeuses'!$B$29</f>
        <v>17</v>
      </c>
      <c r="N461" s="15">
        <f>'terrain et tondeuses'!$B$31-'terrain et tondeuses'!$B$29</f>
        <v>25</v>
      </c>
      <c r="O461" s="15">
        <v>90</v>
      </c>
    </row>
    <row r="462" spans="1:15" x14ac:dyDescent="0.45">
      <c r="A462" s="35"/>
      <c r="B462" s="35"/>
      <c r="C462" s="31" t="str">
        <f t="shared" si="28"/>
        <v/>
      </c>
      <c r="D462" s="7"/>
      <c r="E462" s="29"/>
      <c r="F462" s="7"/>
      <c r="G462" s="7"/>
      <c r="H462" s="17" t="str">
        <f>IF(G462="","",INDEX('terrain et tondeuses'!$B$8:$B$12,MATCH(G462,'terrain et tondeuses'!$A$8:$A$12,0)))</f>
        <v/>
      </c>
      <c r="I462" s="20" t="str">
        <f>IF(D462="en large",'terrain et tondeuses'!$B$3*$F462,IF(D462="en long",'terrain et tondeuses'!$B$4*$F462,""))</f>
        <v/>
      </c>
      <c r="J462" s="25" t="str">
        <f t="shared" si="29"/>
        <v/>
      </c>
      <c r="K462" s="26" t="str">
        <f t="shared" si="30"/>
        <v/>
      </c>
      <c r="L462" s="27" t="str">
        <f t="shared" si="31"/>
        <v/>
      </c>
      <c r="M462" s="15">
        <f>'terrain et tondeuses'!$B$29</f>
        <v>17</v>
      </c>
      <c r="N462" s="15">
        <f>'terrain et tondeuses'!$B$31-'terrain et tondeuses'!$B$29</f>
        <v>25</v>
      </c>
      <c r="O462" s="15">
        <v>90</v>
      </c>
    </row>
    <row r="463" spans="1:15" x14ac:dyDescent="0.45">
      <c r="A463" s="35"/>
      <c r="B463" s="35"/>
      <c r="C463" s="31" t="str">
        <f t="shared" si="28"/>
        <v/>
      </c>
      <c r="D463" s="7"/>
      <c r="E463" s="29"/>
      <c r="F463" s="7"/>
      <c r="G463" s="7"/>
      <c r="H463" s="17" t="str">
        <f>IF(G463="","",INDEX('terrain et tondeuses'!$B$8:$B$12,MATCH(G463,'terrain et tondeuses'!$A$8:$A$12,0)))</f>
        <v/>
      </c>
      <c r="I463" s="20" t="str">
        <f>IF(D463="en large",'terrain et tondeuses'!$B$3*$F463,IF(D463="en long",'terrain et tondeuses'!$B$4*$F463,""))</f>
        <v/>
      </c>
      <c r="J463" s="25" t="str">
        <f t="shared" si="29"/>
        <v/>
      </c>
      <c r="K463" s="26" t="str">
        <f t="shared" si="30"/>
        <v/>
      </c>
      <c r="L463" s="27" t="str">
        <f t="shared" si="31"/>
        <v/>
      </c>
      <c r="M463" s="15">
        <f>'terrain et tondeuses'!$B$29</f>
        <v>17</v>
      </c>
      <c r="N463" s="15">
        <f>'terrain et tondeuses'!$B$31-'terrain et tondeuses'!$B$29</f>
        <v>25</v>
      </c>
      <c r="O463" s="15">
        <v>90</v>
      </c>
    </row>
    <row r="464" spans="1:15" x14ac:dyDescent="0.45">
      <c r="A464" s="35"/>
      <c r="B464" s="35"/>
      <c r="C464" s="31" t="str">
        <f t="shared" si="28"/>
        <v/>
      </c>
      <c r="D464" s="7"/>
      <c r="E464" s="29"/>
      <c r="F464" s="7"/>
      <c r="G464" s="7"/>
      <c r="H464" s="17" t="str">
        <f>IF(G464="","",INDEX('terrain et tondeuses'!$B$8:$B$12,MATCH(G464,'terrain et tondeuses'!$A$8:$A$12,0)))</f>
        <v/>
      </c>
      <c r="I464" s="20" t="str">
        <f>IF(D464="en large",'terrain et tondeuses'!$B$3*$F464,IF(D464="en long",'terrain et tondeuses'!$B$4*$F464,""))</f>
        <v/>
      </c>
      <c r="J464" s="25" t="str">
        <f t="shared" si="29"/>
        <v/>
      </c>
      <c r="K464" s="26" t="str">
        <f t="shared" si="30"/>
        <v/>
      </c>
      <c r="L464" s="27" t="str">
        <f t="shared" si="31"/>
        <v/>
      </c>
      <c r="M464" s="15">
        <f>'terrain et tondeuses'!$B$29</f>
        <v>17</v>
      </c>
      <c r="N464" s="15">
        <f>'terrain et tondeuses'!$B$31-'terrain et tondeuses'!$B$29</f>
        <v>25</v>
      </c>
      <c r="O464" s="15">
        <v>90</v>
      </c>
    </row>
    <row r="465" spans="1:15" x14ac:dyDescent="0.45">
      <c r="A465" s="35"/>
      <c r="B465" s="35"/>
      <c r="C465" s="31" t="str">
        <f t="shared" si="28"/>
        <v/>
      </c>
      <c r="D465" s="7"/>
      <c r="E465" s="29"/>
      <c r="F465" s="7"/>
      <c r="G465" s="7"/>
      <c r="H465" s="17" t="str">
        <f>IF(G465="","",INDEX('terrain et tondeuses'!$B$8:$B$12,MATCH(G465,'terrain et tondeuses'!$A$8:$A$12,0)))</f>
        <v/>
      </c>
      <c r="I465" s="20" t="str">
        <f>IF(D465="en large",'terrain et tondeuses'!$B$3*$F465,IF(D465="en long",'terrain et tondeuses'!$B$4*$F465,""))</f>
        <v/>
      </c>
      <c r="J465" s="25" t="str">
        <f t="shared" si="29"/>
        <v/>
      </c>
      <c r="K465" s="26" t="str">
        <f t="shared" si="30"/>
        <v/>
      </c>
      <c r="L465" s="27" t="str">
        <f t="shared" si="31"/>
        <v/>
      </c>
      <c r="M465" s="15">
        <f>'terrain et tondeuses'!$B$29</f>
        <v>17</v>
      </c>
      <c r="N465" s="15">
        <f>'terrain et tondeuses'!$B$31-'terrain et tondeuses'!$B$29</f>
        <v>25</v>
      </c>
      <c r="O465" s="15">
        <v>90</v>
      </c>
    </row>
    <row r="466" spans="1:15" x14ac:dyDescent="0.45">
      <c r="A466" s="35"/>
      <c r="B466" s="35"/>
      <c r="C466" s="31" t="str">
        <f t="shared" si="28"/>
        <v/>
      </c>
      <c r="D466" s="7"/>
      <c r="E466" s="29"/>
      <c r="F466" s="7"/>
      <c r="G466" s="7"/>
      <c r="H466" s="17" t="str">
        <f>IF(G466="","",INDEX('terrain et tondeuses'!$B$8:$B$12,MATCH(G466,'terrain et tondeuses'!$A$8:$A$12,0)))</f>
        <v/>
      </c>
      <c r="I466" s="20" t="str">
        <f>IF(D466="en large",'terrain et tondeuses'!$B$3*$F466,IF(D466="en long",'terrain et tondeuses'!$B$4*$F466,""))</f>
        <v/>
      </c>
      <c r="J466" s="25" t="str">
        <f t="shared" si="29"/>
        <v/>
      </c>
      <c r="K466" s="26" t="str">
        <f t="shared" si="30"/>
        <v/>
      </c>
      <c r="L466" s="27" t="str">
        <f t="shared" si="31"/>
        <v/>
      </c>
      <c r="M466" s="15">
        <f>'terrain et tondeuses'!$B$29</f>
        <v>17</v>
      </c>
      <c r="N466" s="15">
        <f>'terrain et tondeuses'!$B$31-'terrain et tondeuses'!$B$29</f>
        <v>25</v>
      </c>
      <c r="O466" s="15">
        <v>90</v>
      </c>
    </row>
    <row r="467" spans="1:15" x14ac:dyDescent="0.45">
      <c r="A467" s="35"/>
      <c r="B467" s="35"/>
      <c r="C467" s="31" t="str">
        <f t="shared" si="28"/>
        <v/>
      </c>
      <c r="D467" s="7"/>
      <c r="E467" s="29"/>
      <c r="F467" s="7"/>
      <c r="G467" s="7"/>
      <c r="H467" s="17" t="str">
        <f>IF(G467="","",INDEX('terrain et tondeuses'!$B$8:$B$12,MATCH(G467,'terrain et tondeuses'!$A$8:$A$12,0)))</f>
        <v/>
      </c>
      <c r="I467" s="20" t="str">
        <f>IF(D467="en large",'terrain et tondeuses'!$B$3*$F467,IF(D467="en long",'terrain et tondeuses'!$B$4*$F467,""))</f>
        <v/>
      </c>
      <c r="J467" s="25" t="str">
        <f t="shared" si="29"/>
        <v/>
      </c>
      <c r="K467" s="26" t="str">
        <f t="shared" si="30"/>
        <v/>
      </c>
      <c r="L467" s="27" t="str">
        <f t="shared" si="31"/>
        <v/>
      </c>
      <c r="M467" s="15">
        <f>'terrain et tondeuses'!$B$29</f>
        <v>17</v>
      </c>
      <c r="N467" s="15">
        <f>'terrain et tondeuses'!$B$31-'terrain et tondeuses'!$B$29</f>
        <v>25</v>
      </c>
      <c r="O467" s="15">
        <v>90</v>
      </c>
    </row>
    <row r="468" spans="1:15" x14ac:dyDescent="0.45">
      <c r="A468" s="35"/>
      <c r="B468" s="35"/>
      <c r="C468" s="31" t="str">
        <f t="shared" si="28"/>
        <v/>
      </c>
      <c r="D468" s="7"/>
      <c r="E468" s="29"/>
      <c r="F468" s="7"/>
      <c r="G468" s="7"/>
      <c r="H468" s="17" t="str">
        <f>IF(G468="","",INDEX('terrain et tondeuses'!$B$8:$B$12,MATCH(G468,'terrain et tondeuses'!$A$8:$A$12,0)))</f>
        <v/>
      </c>
      <c r="I468" s="20" t="str">
        <f>IF(D468="en large",'terrain et tondeuses'!$B$3*$F468,IF(D468="en long",'terrain et tondeuses'!$B$4*$F468,""))</f>
        <v/>
      </c>
      <c r="J468" s="25" t="str">
        <f t="shared" si="29"/>
        <v/>
      </c>
      <c r="K468" s="26" t="str">
        <f t="shared" si="30"/>
        <v/>
      </c>
      <c r="L468" s="27" t="str">
        <f t="shared" si="31"/>
        <v/>
      </c>
      <c r="M468" s="15">
        <f>'terrain et tondeuses'!$B$29</f>
        <v>17</v>
      </c>
      <c r="N468" s="15">
        <f>'terrain et tondeuses'!$B$31-'terrain et tondeuses'!$B$29</f>
        <v>25</v>
      </c>
      <c r="O468" s="15">
        <v>90</v>
      </c>
    </row>
    <row r="469" spans="1:15" x14ac:dyDescent="0.45">
      <c r="A469" s="35"/>
      <c r="B469" s="35"/>
      <c r="C469" s="31" t="str">
        <f t="shared" si="28"/>
        <v/>
      </c>
      <c r="D469" s="7"/>
      <c r="E469" s="29"/>
      <c r="F469" s="7"/>
      <c r="G469" s="7"/>
      <c r="H469" s="17" t="str">
        <f>IF(G469="","",INDEX('terrain et tondeuses'!$B$8:$B$12,MATCH(G469,'terrain et tondeuses'!$A$8:$A$12,0)))</f>
        <v/>
      </c>
      <c r="I469" s="20" t="str">
        <f>IF(D469="en large",'terrain et tondeuses'!$B$3*$F469,IF(D469="en long",'terrain et tondeuses'!$B$4*$F469,""))</f>
        <v/>
      </c>
      <c r="J469" s="25" t="str">
        <f t="shared" si="29"/>
        <v/>
      </c>
      <c r="K469" s="26" t="str">
        <f t="shared" si="30"/>
        <v/>
      </c>
      <c r="L469" s="27" t="str">
        <f t="shared" si="31"/>
        <v/>
      </c>
      <c r="M469" s="15">
        <f>'terrain et tondeuses'!$B$29</f>
        <v>17</v>
      </c>
      <c r="N469" s="15">
        <f>'terrain et tondeuses'!$B$31-'terrain et tondeuses'!$B$29</f>
        <v>25</v>
      </c>
      <c r="O469" s="15">
        <v>90</v>
      </c>
    </row>
    <row r="470" spans="1:15" x14ac:dyDescent="0.45">
      <c r="A470" s="35"/>
      <c r="B470" s="35"/>
      <c r="C470" s="31" t="str">
        <f t="shared" si="28"/>
        <v/>
      </c>
      <c r="D470" s="7"/>
      <c r="E470" s="29"/>
      <c r="F470" s="7"/>
      <c r="G470" s="7"/>
      <c r="H470" s="17" t="str">
        <f>IF(G470="","",INDEX('terrain et tondeuses'!$B$8:$B$12,MATCH(G470,'terrain et tondeuses'!$A$8:$A$12,0)))</f>
        <v/>
      </c>
      <c r="I470" s="20" t="str">
        <f>IF(D470="en large",'terrain et tondeuses'!$B$3*$F470,IF(D470="en long",'terrain et tondeuses'!$B$4*$F470,""))</f>
        <v/>
      </c>
      <c r="J470" s="25" t="str">
        <f t="shared" si="29"/>
        <v/>
      </c>
      <c r="K470" s="26" t="str">
        <f t="shared" si="30"/>
        <v/>
      </c>
      <c r="L470" s="27" t="str">
        <f t="shared" si="31"/>
        <v/>
      </c>
      <c r="M470" s="15">
        <f>'terrain et tondeuses'!$B$29</f>
        <v>17</v>
      </c>
      <c r="N470" s="15">
        <f>'terrain et tondeuses'!$B$31-'terrain et tondeuses'!$B$29</f>
        <v>25</v>
      </c>
      <c r="O470" s="15">
        <v>90</v>
      </c>
    </row>
    <row r="471" spans="1:15" x14ac:dyDescent="0.45">
      <c r="A471" s="35"/>
      <c r="B471" s="35"/>
      <c r="C471" s="31" t="str">
        <f t="shared" si="28"/>
        <v/>
      </c>
      <c r="D471" s="7"/>
      <c r="E471" s="29"/>
      <c r="F471" s="7"/>
      <c r="G471" s="7"/>
      <c r="H471" s="17" t="str">
        <f>IF(G471="","",INDEX('terrain et tondeuses'!$B$8:$B$12,MATCH(G471,'terrain et tondeuses'!$A$8:$A$12,0)))</f>
        <v/>
      </c>
      <c r="I471" s="20" t="str">
        <f>IF(D471="en large",'terrain et tondeuses'!$B$3*$F471,IF(D471="en long",'terrain et tondeuses'!$B$4*$F471,""))</f>
        <v/>
      </c>
      <c r="J471" s="25" t="str">
        <f t="shared" si="29"/>
        <v/>
      </c>
      <c r="K471" s="26" t="str">
        <f t="shared" si="30"/>
        <v/>
      </c>
      <c r="L471" s="27" t="str">
        <f t="shared" si="31"/>
        <v/>
      </c>
      <c r="M471" s="15">
        <f>'terrain et tondeuses'!$B$29</f>
        <v>17</v>
      </c>
      <c r="N471" s="15">
        <f>'terrain et tondeuses'!$B$31-'terrain et tondeuses'!$B$29</f>
        <v>25</v>
      </c>
      <c r="O471" s="15">
        <v>90</v>
      </c>
    </row>
    <row r="472" spans="1:15" x14ac:dyDescent="0.45">
      <c r="A472" s="35"/>
      <c r="B472" s="35"/>
      <c r="C472" s="31" t="str">
        <f t="shared" si="28"/>
        <v/>
      </c>
      <c r="D472" s="7"/>
      <c r="E472" s="29"/>
      <c r="F472" s="7"/>
      <c r="G472" s="7"/>
      <c r="H472" s="17" t="str">
        <f>IF(G472="","",INDEX('terrain et tondeuses'!$B$8:$B$12,MATCH(G472,'terrain et tondeuses'!$A$8:$A$12,0)))</f>
        <v/>
      </c>
      <c r="I472" s="20" t="str">
        <f>IF(D472="en large",'terrain et tondeuses'!$B$3*$F472,IF(D472="en long",'terrain et tondeuses'!$B$4*$F472,""))</f>
        <v/>
      </c>
      <c r="J472" s="25" t="str">
        <f t="shared" si="29"/>
        <v/>
      </c>
      <c r="K472" s="26" t="str">
        <f t="shared" si="30"/>
        <v/>
      </c>
      <c r="L472" s="27" t="str">
        <f t="shared" si="31"/>
        <v/>
      </c>
      <c r="M472" s="15">
        <f>'terrain et tondeuses'!$B$29</f>
        <v>17</v>
      </c>
      <c r="N472" s="15">
        <f>'terrain et tondeuses'!$B$31-'terrain et tondeuses'!$B$29</f>
        <v>25</v>
      </c>
      <c r="O472" s="15">
        <v>90</v>
      </c>
    </row>
    <row r="473" spans="1:15" x14ac:dyDescent="0.45">
      <c r="A473" s="35"/>
      <c r="B473" s="35"/>
      <c r="C473" s="31" t="str">
        <f t="shared" si="28"/>
        <v/>
      </c>
      <c r="D473" s="7"/>
      <c r="E473" s="29"/>
      <c r="F473" s="7"/>
      <c r="G473" s="7"/>
      <c r="H473" s="17" t="str">
        <f>IF(G473="","",INDEX('terrain et tondeuses'!$B$8:$B$12,MATCH(G473,'terrain et tondeuses'!$A$8:$A$12,0)))</f>
        <v/>
      </c>
      <c r="I473" s="20" t="str">
        <f>IF(D473="en large",'terrain et tondeuses'!$B$3*$F473,IF(D473="en long",'terrain et tondeuses'!$B$4*$F473,""))</f>
        <v/>
      </c>
      <c r="J473" s="25" t="str">
        <f t="shared" si="29"/>
        <v/>
      </c>
      <c r="K473" s="26" t="str">
        <f t="shared" si="30"/>
        <v/>
      </c>
      <c r="L473" s="27" t="str">
        <f t="shared" si="31"/>
        <v/>
      </c>
      <c r="M473" s="15">
        <f>'terrain et tondeuses'!$B$29</f>
        <v>17</v>
      </c>
      <c r="N473" s="15">
        <f>'terrain et tondeuses'!$B$31-'terrain et tondeuses'!$B$29</f>
        <v>25</v>
      </c>
      <c r="O473" s="15">
        <v>90</v>
      </c>
    </row>
    <row r="474" spans="1:15" x14ac:dyDescent="0.45">
      <c r="A474" s="35"/>
      <c r="B474" s="35"/>
      <c r="C474" s="31" t="str">
        <f t="shared" si="28"/>
        <v/>
      </c>
      <c r="D474" s="7"/>
      <c r="E474" s="29"/>
      <c r="F474" s="7"/>
      <c r="G474" s="7"/>
      <c r="H474" s="17" t="str">
        <f>IF(G474="","",INDEX('terrain et tondeuses'!$B$8:$B$12,MATCH(G474,'terrain et tondeuses'!$A$8:$A$12,0)))</f>
        <v/>
      </c>
      <c r="I474" s="20" t="str">
        <f>IF(D474="en large",'terrain et tondeuses'!$B$3*$F474,IF(D474="en long",'terrain et tondeuses'!$B$4*$F474,""))</f>
        <v/>
      </c>
      <c r="J474" s="25" t="str">
        <f t="shared" si="29"/>
        <v/>
      </c>
      <c r="K474" s="26" t="str">
        <f t="shared" si="30"/>
        <v/>
      </c>
      <c r="L474" s="27" t="str">
        <f t="shared" si="31"/>
        <v/>
      </c>
      <c r="M474" s="15">
        <f>'terrain et tondeuses'!$B$29</f>
        <v>17</v>
      </c>
      <c r="N474" s="15">
        <f>'terrain et tondeuses'!$B$31-'terrain et tondeuses'!$B$29</f>
        <v>25</v>
      </c>
      <c r="O474" s="15">
        <v>90</v>
      </c>
    </row>
    <row r="475" spans="1:15" x14ac:dyDescent="0.45">
      <c r="A475" s="35"/>
      <c r="B475" s="35"/>
      <c r="C475" s="31" t="str">
        <f t="shared" si="28"/>
        <v/>
      </c>
      <c r="D475" s="7"/>
      <c r="E475" s="29"/>
      <c r="F475" s="7"/>
      <c r="G475" s="7"/>
      <c r="H475" s="17" t="str">
        <f>IF(G475="","",INDEX('terrain et tondeuses'!$B$8:$B$12,MATCH(G475,'terrain et tondeuses'!$A$8:$A$12,0)))</f>
        <v/>
      </c>
      <c r="I475" s="20" t="str">
        <f>IF(D475="en large",'terrain et tondeuses'!$B$3*$F475,IF(D475="en long",'terrain et tondeuses'!$B$4*$F475,""))</f>
        <v/>
      </c>
      <c r="J475" s="25" t="str">
        <f t="shared" si="29"/>
        <v/>
      </c>
      <c r="K475" s="26" t="str">
        <f t="shared" si="30"/>
        <v/>
      </c>
      <c r="L475" s="27" t="str">
        <f t="shared" si="31"/>
        <v/>
      </c>
      <c r="M475" s="15">
        <f>'terrain et tondeuses'!$B$29</f>
        <v>17</v>
      </c>
      <c r="N475" s="15">
        <f>'terrain et tondeuses'!$B$31-'terrain et tondeuses'!$B$29</f>
        <v>25</v>
      </c>
      <c r="O475" s="15">
        <v>90</v>
      </c>
    </row>
    <row r="476" spans="1:15" x14ac:dyDescent="0.45">
      <c r="A476" s="35"/>
      <c r="B476" s="35"/>
      <c r="C476" s="31" t="str">
        <f t="shared" si="28"/>
        <v/>
      </c>
      <c r="D476" s="7"/>
      <c r="E476" s="29"/>
      <c r="F476" s="7"/>
      <c r="G476" s="7"/>
      <c r="H476" s="17" t="str">
        <f>IF(G476="","",INDEX('terrain et tondeuses'!$B$8:$B$12,MATCH(G476,'terrain et tondeuses'!$A$8:$A$12,0)))</f>
        <v/>
      </c>
      <c r="I476" s="20" t="str">
        <f>IF(D476="en large",'terrain et tondeuses'!$B$3*$F476,IF(D476="en long",'terrain et tondeuses'!$B$4*$F476,""))</f>
        <v/>
      </c>
      <c r="J476" s="25" t="str">
        <f t="shared" si="29"/>
        <v/>
      </c>
      <c r="K476" s="26" t="str">
        <f t="shared" si="30"/>
        <v/>
      </c>
      <c r="L476" s="27" t="str">
        <f t="shared" si="31"/>
        <v/>
      </c>
      <c r="M476" s="15">
        <f>'terrain et tondeuses'!$B$29</f>
        <v>17</v>
      </c>
      <c r="N476" s="15">
        <f>'terrain et tondeuses'!$B$31-'terrain et tondeuses'!$B$29</f>
        <v>25</v>
      </c>
      <c r="O476" s="15">
        <v>90</v>
      </c>
    </row>
    <row r="477" spans="1:15" x14ac:dyDescent="0.45">
      <c r="A477" s="35"/>
      <c r="B477" s="35"/>
      <c r="C477" s="31" t="str">
        <f t="shared" si="28"/>
        <v/>
      </c>
      <c r="D477" s="7"/>
      <c r="E477" s="29"/>
      <c r="F477" s="7"/>
      <c r="G477" s="7"/>
      <c r="H477" s="17" t="str">
        <f>IF(G477="","",INDEX('terrain et tondeuses'!$B$8:$B$12,MATCH(G477,'terrain et tondeuses'!$A$8:$A$12,0)))</f>
        <v/>
      </c>
      <c r="I477" s="20" t="str">
        <f>IF(D477="en large",'terrain et tondeuses'!$B$3*$F477,IF(D477="en long",'terrain et tondeuses'!$B$4*$F477,""))</f>
        <v/>
      </c>
      <c r="J477" s="25" t="str">
        <f t="shared" si="29"/>
        <v/>
      </c>
      <c r="K477" s="26" t="str">
        <f t="shared" si="30"/>
        <v/>
      </c>
      <c r="L477" s="27" t="str">
        <f t="shared" si="31"/>
        <v/>
      </c>
      <c r="M477" s="15">
        <f>'terrain et tondeuses'!$B$29</f>
        <v>17</v>
      </c>
      <c r="N477" s="15">
        <f>'terrain et tondeuses'!$B$31-'terrain et tondeuses'!$B$29</f>
        <v>25</v>
      </c>
      <c r="O477" s="15">
        <v>90</v>
      </c>
    </row>
    <row r="478" spans="1:15" x14ac:dyDescent="0.45">
      <c r="A478" s="35"/>
      <c r="B478" s="35"/>
      <c r="C478" s="31" t="str">
        <f t="shared" si="28"/>
        <v/>
      </c>
      <c r="D478" s="7"/>
      <c r="E478" s="29"/>
      <c r="F478" s="7"/>
      <c r="G478" s="7"/>
      <c r="H478" s="17" t="str">
        <f>IF(G478="","",INDEX('terrain et tondeuses'!$B$8:$B$12,MATCH(G478,'terrain et tondeuses'!$A$8:$A$12,0)))</f>
        <v/>
      </c>
      <c r="I478" s="20" t="str">
        <f>IF(D478="en large",'terrain et tondeuses'!$B$3*$F478,IF(D478="en long",'terrain et tondeuses'!$B$4*$F478,""))</f>
        <v/>
      </c>
      <c r="J478" s="25" t="str">
        <f t="shared" si="29"/>
        <v/>
      </c>
      <c r="K478" s="26" t="str">
        <f t="shared" si="30"/>
        <v/>
      </c>
      <c r="L478" s="27" t="str">
        <f t="shared" si="31"/>
        <v/>
      </c>
      <c r="M478" s="15">
        <f>'terrain et tondeuses'!$B$29</f>
        <v>17</v>
      </c>
      <c r="N478" s="15">
        <f>'terrain et tondeuses'!$B$31-'terrain et tondeuses'!$B$29</f>
        <v>25</v>
      </c>
      <c r="O478" s="15">
        <v>90</v>
      </c>
    </row>
    <row r="479" spans="1:15" x14ac:dyDescent="0.45">
      <c r="A479" s="35"/>
      <c r="B479" s="35"/>
      <c r="C479" s="31" t="str">
        <f t="shared" si="28"/>
        <v/>
      </c>
      <c r="D479" s="7"/>
      <c r="E479" s="29"/>
      <c r="F479" s="7"/>
      <c r="G479" s="7"/>
      <c r="H479" s="17" t="str">
        <f>IF(G479="","",INDEX('terrain et tondeuses'!$B$8:$B$12,MATCH(G479,'terrain et tondeuses'!$A$8:$A$12,0)))</f>
        <v/>
      </c>
      <c r="I479" s="20" t="str">
        <f>IF(D479="en large",'terrain et tondeuses'!$B$3*$F479,IF(D479="en long",'terrain et tondeuses'!$B$4*$F479,""))</f>
        <v/>
      </c>
      <c r="J479" s="25" t="str">
        <f t="shared" si="29"/>
        <v/>
      </c>
      <c r="K479" s="26" t="str">
        <f t="shared" si="30"/>
        <v/>
      </c>
      <c r="L479" s="27" t="str">
        <f t="shared" si="31"/>
        <v/>
      </c>
      <c r="M479" s="15">
        <f>'terrain et tondeuses'!$B$29</f>
        <v>17</v>
      </c>
      <c r="N479" s="15">
        <f>'terrain et tondeuses'!$B$31-'terrain et tondeuses'!$B$29</f>
        <v>25</v>
      </c>
      <c r="O479" s="15">
        <v>90</v>
      </c>
    </row>
    <row r="480" spans="1:15" x14ac:dyDescent="0.45">
      <c r="A480" s="35"/>
      <c r="B480" s="35"/>
      <c r="C480" s="31" t="str">
        <f t="shared" si="28"/>
        <v/>
      </c>
      <c r="D480" s="7"/>
      <c r="E480" s="29"/>
      <c r="F480" s="7"/>
      <c r="G480" s="7"/>
      <c r="H480" s="17" t="str">
        <f>IF(G480="","",INDEX('terrain et tondeuses'!$B$8:$B$12,MATCH(G480,'terrain et tondeuses'!$A$8:$A$12,0)))</f>
        <v/>
      </c>
      <c r="I480" s="20" t="str">
        <f>IF(D480="en large",'terrain et tondeuses'!$B$3*$F480,IF(D480="en long",'terrain et tondeuses'!$B$4*$F480,""))</f>
        <v/>
      </c>
      <c r="J480" s="25" t="str">
        <f t="shared" si="29"/>
        <v/>
      </c>
      <c r="K480" s="26" t="str">
        <f t="shared" si="30"/>
        <v/>
      </c>
      <c r="L480" s="27" t="str">
        <f t="shared" si="31"/>
        <v/>
      </c>
      <c r="M480" s="15">
        <f>'terrain et tondeuses'!$B$29</f>
        <v>17</v>
      </c>
      <c r="N480" s="15">
        <f>'terrain et tondeuses'!$B$31-'terrain et tondeuses'!$B$29</f>
        <v>25</v>
      </c>
      <c r="O480" s="15">
        <v>90</v>
      </c>
    </row>
    <row r="481" spans="1:15" x14ac:dyDescent="0.45">
      <c r="A481" s="35"/>
      <c r="B481" s="35"/>
      <c r="C481" s="31" t="str">
        <f t="shared" si="28"/>
        <v/>
      </c>
      <c r="D481" s="7"/>
      <c r="E481" s="29"/>
      <c r="F481" s="7"/>
      <c r="G481" s="7"/>
      <c r="H481" s="17" t="str">
        <f>IF(G481="","",INDEX('terrain et tondeuses'!$B$8:$B$12,MATCH(G481,'terrain et tondeuses'!$A$8:$A$12,0)))</f>
        <v/>
      </c>
      <c r="I481" s="20" t="str">
        <f>IF(D481="en large",'terrain et tondeuses'!$B$3*$F481,IF(D481="en long",'terrain et tondeuses'!$B$4*$F481,""))</f>
        <v/>
      </c>
      <c r="J481" s="25" t="str">
        <f t="shared" si="29"/>
        <v/>
      </c>
      <c r="K481" s="26" t="str">
        <f t="shared" si="30"/>
        <v/>
      </c>
      <c r="L481" s="27" t="str">
        <f t="shared" si="31"/>
        <v/>
      </c>
      <c r="M481" s="15">
        <f>'terrain et tondeuses'!$B$29</f>
        <v>17</v>
      </c>
      <c r="N481" s="15">
        <f>'terrain et tondeuses'!$B$31-'terrain et tondeuses'!$B$29</f>
        <v>25</v>
      </c>
      <c r="O481" s="15">
        <v>90</v>
      </c>
    </row>
    <row r="482" spans="1:15" x14ac:dyDescent="0.45">
      <c r="A482" s="35"/>
      <c r="B482" s="35"/>
      <c r="C482" s="31" t="str">
        <f t="shared" si="28"/>
        <v/>
      </c>
      <c r="D482" s="7"/>
      <c r="E482" s="29"/>
      <c r="F482" s="7"/>
      <c r="G482" s="7"/>
      <c r="H482" s="17" t="str">
        <f>IF(G482="","",INDEX('terrain et tondeuses'!$B$8:$B$12,MATCH(G482,'terrain et tondeuses'!$A$8:$A$12,0)))</f>
        <v/>
      </c>
      <c r="I482" s="20" t="str">
        <f>IF(D482="en large",'terrain et tondeuses'!$B$3*$F482,IF(D482="en long",'terrain et tondeuses'!$B$4*$F482,""))</f>
        <v/>
      </c>
      <c r="J482" s="25" t="str">
        <f t="shared" si="29"/>
        <v/>
      </c>
      <c r="K482" s="26" t="str">
        <f t="shared" si="30"/>
        <v/>
      </c>
      <c r="L482" s="27" t="str">
        <f t="shared" si="31"/>
        <v/>
      </c>
      <c r="M482" s="15">
        <f>'terrain et tondeuses'!$B$29</f>
        <v>17</v>
      </c>
      <c r="N482" s="15">
        <f>'terrain et tondeuses'!$B$31-'terrain et tondeuses'!$B$29</f>
        <v>25</v>
      </c>
      <c r="O482" s="15">
        <v>90</v>
      </c>
    </row>
    <row r="483" spans="1:15" x14ac:dyDescent="0.45">
      <c r="A483" s="35"/>
      <c r="B483" s="35"/>
      <c r="C483" s="31" t="str">
        <f t="shared" si="28"/>
        <v/>
      </c>
      <c r="D483" s="7"/>
      <c r="E483" s="29"/>
      <c r="F483" s="7"/>
      <c r="G483" s="7"/>
      <c r="H483" s="17" t="str">
        <f>IF(G483="","",INDEX('terrain et tondeuses'!$B$8:$B$12,MATCH(G483,'terrain et tondeuses'!$A$8:$A$12,0)))</f>
        <v/>
      </c>
      <c r="I483" s="20" t="str">
        <f>IF(D483="en large",'terrain et tondeuses'!$B$3*$F483,IF(D483="en long",'terrain et tondeuses'!$B$4*$F483,""))</f>
        <v/>
      </c>
      <c r="J483" s="25" t="str">
        <f t="shared" si="29"/>
        <v/>
      </c>
      <c r="K483" s="26" t="str">
        <f t="shared" si="30"/>
        <v/>
      </c>
      <c r="L483" s="27" t="str">
        <f t="shared" si="31"/>
        <v/>
      </c>
      <c r="M483" s="15">
        <f>'terrain et tondeuses'!$B$29</f>
        <v>17</v>
      </c>
      <c r="N483" s="15">
        <f>'terrain et tondeuses'!$B$31-'terrain et tondeuses'!$B$29</f>
        <v>25</v>
      </c>
      <c r="O483" s="15">
        <v>90</v>
      </c>
    </row>
    <row r="484" spans="1:15" x14ac:dyDescent="0.45">
      <c r="A484" s="35"/>
      <c r="B484" s="35"/>
      <c r="C484" s="31" t="str">
        <f t="shared" si="28"/>
        <v/>
      </c>
      <c r="D484" s="7"/>
      <c r="E484" s="29"/>
      <c r="F484" s="7"/>
      <c r="G484" s="7"/>
      <c r="H484" s="17" t="str">
        <f>IF(G484="","",INDEX('terrain et tondeuses'!$B$8:$B$12,MATCH(G484,'terrain et tondeuses'!$A$8:$A$12,0)))</f>
        <v/>
      </c>
      <c r="I484" s="20" t="str">
        <f>IF(D484="en large",'terrain et tondeuses'!$B$3*$F484,IF(D484="en long",'terrain et tondeuses'!$B$4*$F484,""))</f>
        <v/>
      </c>
      <c r="J484" s="25" t="str">
        <f t="shared" si="29"/>
        <v/>
      </c>
      <c r="K484" s="26" t="str">
        <f t="shared" si="30"/>
        <v/>
      </c>
      <c r="L484" s="27" t="str">
        <f t="shared" si="31"/>
        <v/>
      </c>
      <c r="M484" s="15">
        <f>'terrain et tondeuses'!$B$29</f>
        <v>17</v>
      </c>
      <c r="N484" s="15">
        <f>'terrain et tondeuses'!$B$31-'terrain et tondeuses'!$B$29</f>
        <v>25</v>
      </c>
      <c r="O484" s="15">
        <v>90</v>
      </c>
    </row>
    <row r="485" spans="1:15" x14ac:dyDescent="0.45">
      <c r="A485" s="35"/>
      <c r="B485" s="35"/>
      <c r="C485" s="31" t="str">
        <f t="shared" si="28"/>
        <v/>
      </c>
      <c r="D485" s="7"/>
      <c r="E485" s="29"/>
      <c r="F485" s="7"/>
      <c r="G485" s="7"/>
      <c r="H485" s="17" t="str">
        <f>IF(G485="","",INDEX('terrain et tondeuses'!$B$8:$B$12,MATCH(G485,'terrain et tondeuses'!$A$8:$A$12,0)))</f>
        <v/>
      </c>
      <c r="I485" s="20" t="str">
        <f>IF(D485="en large",'terrain et tondeuses'!$B$3*$F485,IF(D485="en long",'terrain et tondeuses'!$B$4*$F485,""))</f>
        <v/>
      </c>
      <c r="J485" s="25" t="str">
        <f t="shared" si="29"/>
        <v/>
      </c>
      <c r="K485" s="26" t="str">
        <f t="shared" si="30"/>
        <v/>
      </c>
      <c r="L485" s="27" t="str">
        <f t="shared" si="31"/>
        <v/>
      </c>
      <c r="M485" s="15">
        <f>'terrain et tondeuses'!$B$29</f>
        <v>17</v>
      </c>
      <c r="N485" s="15">
        <f>'terrain et tondeuses'!$B$31-'terrain et tondeuses'!$B$29</f>
        <v>25</v>
      </c>
      <c r="O485" s="15">
        <v>90</v>
      </c>
    </row>
    <row r="486" spans="1:15" x14ac:dyDescent="0.45">
      <c r="A486" s="35"/>
      <c r="B486" s="35"/>
      <c r="C486" s="31" t="str">
        <f t="shared" si="28"/>
        <v/>
      </c>
      <c r="D486" s="7"/>
      <c r="E486" s="29"/>
      <c r="F486" s="7"/>
      <c r="G486" s="7"/>
      <c r="H486" s="17" t="str">
        <f>IF(G486="","",INDEX('terrain et tondeuses'!$B$8:$B$12,MATCH(G486,'terrain et tondeuses'!$A$8:$A$12,0)))</f>
        <v/>
      </c>
      <c r="I486" s="20" t="str">
        <f>IF(D486="en large",'terrain et tondeuses'!$B$3*$F486,IF(D486="en long",'terrain et tondeuses'!$B$4*$F486,""))</f>
        <v/>
      </c>
      <c r="J486" s="25" t="str">
        <f t="shared" si="29"/>
        <v/>
      </c>
      <c r="K486" s="26" t="str">
        <f t="shared" si="30"/>
        <v/>
      </c>
      <c r="L486" s="27" t="str">
        <f t="shared" si="31"/>
        <v/>
      </c>
      <c r="M486" s="15">
        <f>'terrain et tondeuses'!$B$29</f>
        <v>17</v>
      </c>
      <c r="N486" s="15">
        <f>'terrain et tondeuses'!$B$31-'terrain et tondeuses'!$B$29</f>
        <v>25</v>
      </c>
      <c r="O486" s="15">
        <v>90</v>
      </c>
    </row>
    <row r="487" spans="1:15" x14ac:dyDescent="0.45">
      <c r="A487" s="35"/>
      <c r="B487" s="35"/>
      <c r="C487" s="31" t="str">
        <f t="shared" si="28"/>
        <v/>
      </c>
      <c r="D487" s="7"/>
      <c r="E487" s="29"/>
      <c r="F487" s="7"/>
      <c r="G487" s="7"/>
      <c r="H487" s="17" t="str">
        <f>IF(G487="","",INDEX('terrain et tondeuses'!$B$8:$B$12,MATCH(G487,'terrain et tondeuses'!$A$8:$A$12,0)))</f>
        <v/>
      </c>
      <c r="I487" s="20" t="str">
        <f>IF(D487="en large",'terrain et tondeuses'!$B$3*$F487,IF(D487="en long",'terrain et tondeuses'!$B$4*$F487,""))</f>
        <v/>
      </c>
      <c r="J487" s="25" t="str">
        <f t="shared" si="29"/>
        <v/>
      </c>
      <c r="K487" s="26" t="str">
        <f t="shared" si="30"/>
        <v/>
      </c>
      <c r="L487" s="27" t="str">
        <f t="shared" si="31"/>
        <v/>
      </c>
      <c r="M487" s="15">
        <f>'terrain et tondeuses'!$B$29</f>
        <v>17</v>
      </c>
      <c r="N487" s="15">
        <f>'terrain et tondeuses'!$B$31-'terrain et tondeuses'!$B$29</f>
        <v>25</v>
      </c>
      <c r="O487" s="15">
        <v>90</v>
      </c>
    </row>
    <row r="488" spans="1:15" x14ac:dyDescent="0.45">
      <c r="A488" s="35"/>
      <c r="B488" s="35"/>
      <c r="C488" s="31" t="str">
        <f t="shared" si="28"/>
        <v/>
      </c>
      <c r="D488" s="7"/>
      <c r="E488" s="29"/>
      <c r="F488" s="7"/>
      <c r="G488" s="7"/>
      <c r="H488" s="17" t="str">
        <f>IF(G488="","",INDEX('terrain et tondeuses'!$B$8:$B$12,MATCH(G488,'terrain et tondeuses'!$A$8:$A$12,0)))</f>
        <v/>
      </c>
      <c r="I488" s="20" t="str">
        <f>IF(D488="en large",'terrain et tondeuses'!$B$3*$F488,IF(D488="en long",'terrain et tondeuses'!$B$4*$F488,""))</f>
        <v/>
      </c>
      <c r="J488" s="25" t="str">
        <f t="shared" si="29"/>
        <v/>
      </c>
      <c r="K488" s="26" t="str">
        <f t="shared" si="30"/>
        <v/>
      </c>
      <c r="L488" s="27" t="str">
        <f t="shared" si="31"/>
        <v/>
      </c>
      <c r="M488" s="15">
        <f>'terrain et tondeuses'!$B$29</f>
        <v>17</v>
      </c>
      <c r="N488" s="15">
        <f>'terrain et tondeuses'!$B$31-'terrain et tondeuses'!$B$29</f>
        <v>25</v>
      </c>
      <c r="O488" s="15">
        <v>90</v>
      </c>
    </row>
    <row r="489" spans="1:15" x14ac:dyDescent="0.45">
      <c r="A489" s="35"/>
      <c r="B489" s="35"/>
      <c r="C489" s="31" t="str">
        <f t="shared" si="28"/>
        <v/>
      </c>
      <c r="D489" s="7"/>
      <c r="E489" s="29"/>
      <c r="F489" s="7"/>
      <c r="G489" s="7"/>
      <c r="H489" s="17" t="str">
        <f>IF(G489="","",INDEX('terrain et tondeuses'!$B$8:$B$12,MATCH(G489,'terrain et tondeuses'!$A$8:$A$12,0)))</f>
        <v/>
      </c>
      <c r="I489" s="20" t="str">
        <f>IF(D489="en large",'terrain et tondeuses'!$B$3*$F489,IF(D489="en long",'terrain et tondeuses'!$B$4*$F489,""))</f>
        <v/>
      </c>
      <c r="J489" s="25" t="str">
        <f t="shared" si="29"/>
        <v/>
      </c>
      <c r="K489" s="26" t="str">
        <f t="shared" si="30"/>
        <v/>
      </c>
      <c r="L489" s="27" t="str">
        <f t="shared" si="31"/>
        <v/>
      </c>
      <c r="M489" s="15">
        <f>'terrain et tondeuses'!$B$29</f>
        <v>17</v>
      </c>
      <c r="N489" s="15">
        <f>'terrain et tondeuses'!$B$31-'terrain et tondeuses'!$B$29</f>
        <v>25</v>
      </c>
      <c r="O489" s="15">
        <v>90</v>
      </c>
    </row>
    <row r="490" spans="1:15" x14ac:dyDescent="0.45">
      <c r="A490" s="35"/>
      <c r="B490" s="35"/>
      <c r="C490" s="31" t="str">
        <f t="shared" si="28"/>
        <v/>
      </c>
      <c r="D490" s="7"/>
      <c r="E490" s="29"/>
      <c r="F490" s="7"/>
      <c r="G490" s="7"/>
      <c r="H490" s="17" t="str">
        <f>IF(G490="","",INDEX('terrain et tondeuses'!$B$8:$B$12,MATCH(G490,'terrain et tondeuses'!$A$8:$A$12,0)))</f>
        <v/>
      </c>
      <c r="I490" s="20" t="str">
        <f>IF(D490="en large",'terrain et tondeuses'!$B$3*$F490,IF(D490="en long",'terrain et tondeuses'!$B$4*$F490,""))</f>
        <v/>
      </c>
      <c r="J490" s="25" t="str">
        <f t="shared" si="29"/>
        <v/>
      </c>
      <c r="K490" s="26" t="str">
        <f t="shared" si="30"/>
        <v/>
      </c>
      <c r="L490" s="27" t="str">
        <f t="shared" si="31"/>
        <v/>
      </c>
      <c r="M490" s="15">
        <f>'terrain et tondeuses'!$B$29</f>
        <v>17</v>
      </c>
      <c r="N490" s="15">
        <f>'terrain et tondeuses'!$B$31-'terrain et tondeuses'!$B$29</f>
        <v>25</v>
      </c>
      <c r="O490" s="15">
        <v>90</v>
      </c>
    </row>
    <row r="491" spans="1:15" x14ac:dyDescent="0.45">
      <c r="A491" s="35"/>
      <c r="B491" s="35"/>
      <c r="C491" s="31" t="str">
        <f t="shared" si="28"/>
        <v/>
      </c>
      <c r="D491" s="7"/>
      <c r="E491" s="29"/>
      <c r="F491" s="7"/>
      <c r="G491" s="7"/>
      <c r="H491" s="17" t="str">
        <f>IF(G491="","",INDEX('terrain et tondeuses'!$B$8:$B$12,MATCH(G491,'terrain et tondeuses'!$A$8:$A$12,0)))</f>
        <v/>
      </c>
      <c r="I491" s="20" t="str">
        <f>IF(D491="en large",'terrain et tondeuses'!$B$3*$F491,IF(D491="en long",'terrain et tondeuses'!$B$4*$F491,""))</f>
        <v/>
      </c>
      <c r="J491" s="25" t="str">
        <f t="shared" si="29"/>
        <v/>
      </c>
      <c r="K491" s="26" t="str">
        <f t="shared" si="30"/>
        <v/>
      </c>
      <c r="L491" s="27" t="str">
        <f t="shared" si="31"/>
        <v/>
      </c>
      <c r="M491" s="15">
        <f>'terrain et tondeuses'!$B$29</f>
        <v>17</v>
      </c>
      <c r="N491" s="15">
        <f>'terrain et tondeuses'!$B$31-'terrain et tondeuses'!$B$29</f>
        <v>25</v>
      </c>
      <c r="O491" s="15">
        <v>90</v>
      </c>
    </row>
    <row r="492" spans="1:15" x14ac:dyDescent="0.45">
      <c r="A492" s="35"/>
      <c r="B492" s="35"/>
      <c r="C492" s="31" t="str">
        <f t="shared" si="28"/>
        <v/>
      </c>
      <c r="D492" s="7"/>
      <c r="E492" s="29"/>
      <c r="F492" s="7"/>
      <c r="G492" s="7"/>
      <c r="H492" s="17" t="str">
        <f>IF(G492="","",INDEX('terrain et tondeuses'!$B$8:$B$12,MATCH(G492,'terrain et tondeuses'!$A$8:$A$12,0)))</f>
        <v/>
      </c>
      <c r="I492" s="20" t="str">
        <f>IF(D492="en large",'terrain et tondeuses'!$B$3*$F492,IF(D492="en long",'terrain et tondeuses'!$B$4*$F492,""))</f>
        <v/>
      </c>
      <c r="J492" s="25" t="str">
        <f t="shared" si="29"/>
        <v/>
      </c>
      <c r="K492" s="26" t="str">
        <f t="shared" si="30"/>
        <v/>
      </c>
      <c r="L492" s="27" t="str">
        <f t="shared" si="31"/>
        <v/>
      </c>
      <c r="M492" s="15">
        <f>'terrain et tondeuses'!$B$29</f>
        <v>17</v>
      </c>
      <c r="N492" s="15">
        <f>'terrain et tondeuses'!$B$31-'terrain et tondeuses'!$B$29</f>
        <v>25</v>
      </c>
      <c r="O492" s="15">
        <v>90</v>
      </c>
    </row>
    <row r="493" spans="1:15" x14ac:dyDescent="0.45">
      <c r="A493" s="35"/>
      <c r="B493" s="35"/>
      <c r="C493" s="31" t="str">
        <f t="shared" si="28"/>
        <v/>
      </c>
      <c r="D493" s="7"/>
      <c r="E493" s="29"/>
      <c r="F493" s="7"/>
      <c r="G493" s="7"/>
      <c r="H493" s="17" t="str">
        <f>IF(G493="","",INDEX('terrain et tondeuses'!$B$8:$B$12,MATCH(G493,'terrain et tondeuses'!$A$8:$A$12,0)))</f>
        <v/>
      </c>
      <c r="I493" s="20" t="str">
        <f>IF(D493="en large",'terrain et tondeuses'!$B$3*$F493,IF(D493="en long",'terrain et tondeuses'!$B$4*$F493,""))</f>
        <v/>
      </c>
      <c r="J493" s="25" t="str">
        <f t="shared" si="29"/>
        <v/>
      </c>
      <c r="K493" s="26" t="str">
        <f t="shared" si="30"/>
        <v/>
      </c>
      <c r="L493" s="27" t="str">
        <f t="shared" si="31"/>
        <v/>
      </c>
      <c r="M493" s="15">
        <f>'terrain et tondeuses'!$B$29</f>
        <v>17</v>
      </c>
      <c r="N493" s="15">
        <f>'terrain et tondeuses'!$B$31-'terrain et tondeuses'!$B$29</f>
        <v>25</v>
      </c>
      <c r="O493" s="15">
        <v>90</v>
      </c>
    </row>
    <row r="494" spans="1:15" x14ac:dyDescent="0.45">
      <c r="A494" s="35"/>
      <c r="B494" s="35"/>
      <c r="C494" s="31" t="str">
        <f t="shared" si="28"/>
        <v/>
      </c>
      <c r="D494" s="7"/>
      <c r="E494" s="29"/>
      <c r="F494" s="7"/>
      <c r="G494" s="7"/>
      <c r="H494" s="17" t="str">
        <f>IF(G494="","",INDEX('terrain et tondeuses'!$B$8:$B$12,MATCH(G494,'terrain et tondeuses'!$A$8:$A$12,0)))</f>
        <v/>
      </c>
      <c r="I494" s="20" t="str">
        <f>IF(D494="en large",'terrain et tondeuses'!$B$3*$F494,IF(D494="en long",'terrain et tondeuses'!$B$4*$F494,""))</f>
        <v/>
      </c>
      <c r="J494" s="25" t="str">
        <f t="shared" si="29"/>
        <v/>
      </c>
      <c r="K494" s="26" t="str">
        <f t="shared" si="30"/>
        <v/>
      </c>
      <c r="L494" s="27" t="str">
        <f t="shared" si="31"/>
        <v/>
      </c>
      <c r="M494" s="15">
        <f>'terrain et tondeuses'!$B$29</f>
        <v>17</v>
      </c>
      <c r="N494" s="15">
        <f>'terrain et tondeuses'!$B$31-'terrain et tondeuses'!$B$29</f>
        <v>25</v>
      </c>
      <c r="O494" s="15">
        <v>90</v>
      </c>
    </row>
    <row r="495" spans="1:15" x14ac:dyDescent="0.45">
      <c r="A495" s="35"/>
      <c r="B495" s="35"/>
      <c r="C495" s="31" t="str">
        <f t="shared" si="28"/>
        <v/>
      </c>
      <c r="D495" s="7"/>
      <c r="E495" s="29"/>
      <c r="F495" s="7"/>
      <c r="G495" s="7"/>
      <c r="H495" s="17" t="str">
        <f>IF(G495="","",INDEX('terrain et tondeuses'!$B$8:$B$12,MATCH(G495,'terrain et tondeuses'!$A$8:$A$12,0)))</f>
        <v/>
      </c>
      <c r="I495" s="20" t="str">
        <f>IF(D495="en large",'terrain et tondeuses'!$B$3*$F495,IF(D495="en long",'terrain et tondeuses'!$B$4*$F495,""))</f>
        <v/>
      </c>
      <c r="J495" s="25" t="str">
        <f t="shared" si="29"/>
        <v/>
      </c>
      <c r="K495" s="26" t="str">
        <f t="shared" si="30"/>
        <v/>
      </c>
      <c r="L495" s="27" t="str">
        <f t="shared" si="31"/>
        <v/>
      </c>
      <c r="M495" s="15">
        <f>'terrain et tondeuses'!$B$29</f>
        <v>17</v>
      </c>
      <c r="N495" s="15">
        <f>'terrain et tondeuses'!$B$31-'terrain et tondeuses'!$B$29</f>
        <v>25</v>
      </c>
      <c r="O495" s="15">
        <v>90</v>
      </c>
    </row>
    <row r="496" spans="1:15" x14ac:dyDescent="0.45">
      <c r="A496" s="35"/>
      <c r="B496" s="35"/>
      <c r="C496" s="31" t="str">
        <f t="shared" si="28"/>
        <v/>
      </c>
      <c r="D496" s="7"/>
      <c r="E496" s="29"/>
      <c r="F496" s="7"/>
      <c r="G496" s="7"/>
      <c r="H496" s="17" t="str">
        <f>IF(G496="","",INDEX('terrain et tondeuses'!$B$8:$B$12,MATCH(G496,'terrain et tondeuses'!$A$8:$A$12,0)))</f>
        <v/>
      </c>
      <c r="I496" s="20" t="str">
        <f>IF(D496="en large",'terrain et tondeuses'!$B$3*$F496,IF(D496="en long",'terrain et tondeuses'!$B$4*$F496,""))</f>
        <v/>
      </c>
      <c r="J496" s="25" t="str">
        <f t="shared" si="29"/>
        <v/>
      </c>
      <c r="K496" s="26" t="str">
        <f t="shared" si="30"/>
        <v/>
      </c>
      <c r="L496" s="27" t="str">
        <f t="shared" si="31"/>
        <v/>
      </c>
      <c r="M496" s="15">
        <f>'terrain et tondeuses'!$B$29</f>
        <v>17</v>
      </c>
      <c r="N496" s="15">
        <f>'terrain et tondeuses'!$B$31-'terrain et tondeuses'!$B$29</f>
        <v>25</v>
      </c>
      <c r="O496" s="15">
        <v>90</v>
      </c>
    </row>
    <row r="497" spans="1:15" x14ac:dyDescent="0.45">
      <c r="A497" s="35"/>
      <c r="B497" s="35"/>
      <c r="C497" s="31" t="str">
        <f t="shared" si="28"/>
        <v/>
      </c>
      <c r="D497" s="7"/>
      <c r="E497" s="29"/>
      <c r="F497" s="7"/>
      <c r="G497" s="7"/>
      <c r="H497" s="17" t="str">
        <f>IF(G497="","",INDEX('terrain et tondeuses'!$B$8:$B$12,MATCH(G497,'terrain et tondeuses'!$A$8:$A$12,0)))</f>
        <v/>
      </c>
      <c r="I497" s="20" t="str">
        <f>IF(D497="en large",'terrain et tondeuses'!$B$3*$F497,IF(D497="en long",'terrain et tondeuses'!$B$4*$F497,""))</f>
        <v/>
      </c>
      <c r="J497" s="25" t="str">
        <f t="shared" si="29"/>
        <v/>
      </c>
      <c r="K497" s="26" t="str">
        <f t="shared" si="30"/>
        <v/>
      </c>
      <c r="L497" s="27" t="str">
        <f t="shared" si="31"/>
        <v/>
      </c>
      <c r="M497" s="15">
        <f>'terrain et tondeuses'!$B$29</f>
        <v>17</v>
      </c>
      <c r="N497" s="15">
        <f>'terrain et tondeuses'!$B$31-'terrain et tondeuses'!$B$29</f>
        <v>25</v>
      </c>
      <c r="O497" s="15">
        <v>90</v>
      </c>
    </row>
    <row r="498" spans="1:15" x14ac:dyDescent="0.45">
      <c r="A498" s="35"/>
      <c r="B498" s="35"/>
      <c r="C498" s="31" t="str">
        <f t="shared" si="28"/>
        <v/>
      </c>
      <c r="D498" s="7"/>
      <c r="E498" s="29"/>
      <c r="F498" s="7"/>
      <c r="G498" s="7"/>
      <c r="H498" s="17" t="str">
        <f>IF(G498="","",INDEX('terrain et tondeuses'!$B$8:$B$12,MATCH(G498,'terrain et tondeuses'!$A$8:$A$12,0)))</f>
        <v/>
      </c>
      <c r="I498" s="20" t="str">
        <f>IF(D498="en large",'terrain et tondeuses'!$B$3*$F498,IF(D498="en long",'terrain et tondeuses'!$B$4*$F498,""))</f>
        <v/>
      </c>
      <c r="J498" s="25" t="str">
        <f t="shared" si="29"/>
        <v/>
      </c>
      <c r="K498" s="26" t="str">
        <f t="shared" si="30"/>
        <v/>
      </c>
      <c r="L498" s="27" t="str">
        <f t="shared" si="31"/>
        <v/>
      </c>
      <c r="M498" s="15">
        <f>'terrain et tondeuses'!$B$29</f>
        <v>17</v>
      </c>
      <c r="N498" s="15">
        <f>'terrain et tondeuses'!$B$31-'terrain et tondeuses'!$B$29</f>
        <v>25</v>
      </c>
      <c r="O498" s="15">
        <v>90</v>
      </c>
    </row>
    <row r="499" spans="1:15" x14ac:dyDescent="0.45">
      <c r="A499" s="35"/>
      <c r="B499" s="35"/>
      <c r="C499" s="31" t="str">
        <f t="shared" si="28"/>
        <v/>
      </c>
      <c r="D499" s="7"/>
      <c r="E499" s="29"/>
      <c r="F499" s="7"/>
      <c r="G499" s="7"/>
      <c r="H499" s="17" t="str">
        <f>IF(G499="","",INDEX('terrain et tondeuses'!$B$8:$B$12,MATCH(G499,'terrain et tondeuses'!$A$8:$A$12,0)))</f>
        <v/>
      </c>
      <c r="I499" s="20" t="str">
        <f>IF(D499="en large",'terrain et tondeuses'!$B$3*$F499,IF(D499="en long",'terrain et tondeuses'!$B$4*$F499,""))</f>
        <v/>
      </c>
      <c r="J499" s="25" t="str">
        <f t="shared" si="29"/>
        <v/>
      </c>
      <c r="K499" s="26" t="str">
        <f t="shared" si="30"/>
        <v/>
      </c>
      <c r="L499" s="27" t="str">
        <f t="shared" si="31"/>
        <v/>
      </c>
      <c r="M499" s="15">
        <f>'terrain et tondeuses'!$B$29</f>
        <v>17</v>
      </c>
      <c r="N499" s="15">
        <f>'terrain et tondeuses'!$B$31-'terrain et tondeuses'!$B$29</f>
        <v>25</v>
      </c>
      <c r="O499" s="15">
        <v>90</v>
      </c>
    </row>
    <row r="500" spans="1:15" x14ac:dyDescent="0.45">
      <c r="A500" s="35"/>
      <c r="B500" s="35"/>
      <c r="C500" s="31" t="str">
        <f t="shared" si="28"/>
        <v/>
      </c>
      <c r="D500" s="7"/>
      <c r="E500" s="29"/>
      <c r="F500" s="7"/>
      <c r="G500" s="7"/>
      <c r="H500" s="17" t="str">
        <f>IF(G500="","",INDEX('terrain et tondeuses'!$B$8:$B$12,MATCH(G500,'terrain et tondeuses'!$A$8:$A$12,0)))</f>
        <v/>
      </c>
      <c r="I500" s="20" t="str">
        <f>IF(D500="en large",'terrain et tondeuses'!$B$3*$F500,IF(D500="en long",'terrain et tondeuses'!$B$4*$F500,""))</f>
        <v/>
      </c>
      <c r="J500" s="25" t="str">
        <f t="shared" si="29"/>
        <v/>
      </c>
      <c r="K500" s="26" t="str">
        <f t="shared" si="30"/>
        <v/>
      </c>
      <c r="L500" s="27" t="str">
        <f t="shared" si="31"/>
        <v/>
      </c>
      <c r="M500" s="15">
        <f>'terrain et tondeuses'!$B$29</f>
        <v>17</v>
      </c>
      <c r="N500" s="15">
        <f>'terrain et tondeuses'!$B$31-'terrain et tondeuses'!$B$29</f>
        <v>25</v>
      </c>
      <c r="O500" s="15">
        <v>90</v>
      </c>
    </row>
    <row r="501" spans="1:15" x14ac:dyDescent="0.45">
      <c r="A501" s="35"/>
      <c r="B501" s="35"/>
      <c r="C501" s="31" t="str">
        <f t="shared" si="28"/>
        <v/>
      </c>
      <c r="D501" s="7"/>
      <c r="E501" s="29"/>
      <c r="F501" s="7"/>
      <c r="G501" s="7"/>
      <c r="H501" s="17" t="str">
        <f>IF(G501="","",INDEX('terrain et tondeuses'!$B$8:$B$12,MATCH(G501,'terrain et tondeuses'!$A$8:$A$12,0)))</f>
        <v/>
      </c>
      <c r="I501" s="20" t="str">
        <f>IF(D501="en large",'terrain et tondeuses'!$B$3*$F501,IF(D501="en long",'terrain et tondeuses'!$B$4*$F501,""))</f>
        <v/>
      </c>
      <c r="J501" s="25" t="str">
        <f t="shared" si="29"/>
        <v/>
      </c>
      <c r="K501" s="26" t="str">
        <f t="shared" si="30"/>
        <v/>
      </c>
      <c r="L501" s="27" t="str">
        <f t="shared" si="31"/>
        <v/>
      </c>
      <c r="M501" s="15">
        <f>'terrain et tondeuses'!$B$29</f>
        <v>17</v>
      </c>
      <c r="N501" s="15">
        <f>'terrain et tondeuses'!$B$31-'terrain et tondeuses'!$B$29</f>
        <v>25</v>
      </c>
      <c r="O501" s="15">
        <v>90</v>
      </c>
    </row>
    <row r="502" spans="1:15" x14ac:dyDescent="0.45">
      <c r="A502" s="35"/>
      <c r="B502" s="35"/>
      <c r="C502" s="31" t="str">
        <f t="shared" si="28"/>
        <v/>
      </c>
      <c r="D502" s="7"/>
      <c r="E502" s="29"/>
      <c r="F502" s="7"/>
      <c r="G502" s="7"/>
      <c r="H502" s="17" t="str">
        <f>IF(G502="","",INDEX('terrain et tondeuses'!$B$8:$B$12,MATCH(G502,'terrain et tondeuses'!$A$8:$A$12,0)))</f>
        <v/>
      </c>
      <c r="I502" s="20" t="str">
        <f>IF(D502="en large",'terrain et tondeuses'!$B$3*$F502,IF(D502="en long",'terrain et tondeuses'!$B$4*$F502,""))</f>
        <v/>
      </c>
      <c r="J502" s="25" t="str">
        <f t="shared" si="29"/>
        <v/>
      </c>
      <c r="K502" s="26" t="str">
        <f t="shared" si="30"/>
        <v/>
      </c>
      <c r="L502" s="27" t="str">
        <f t="shared" si="31"/>
        <v/>
      </c>
      <c r="M502" s="15">
        <f>'terrain et tondeuses'!$B$29</f>
        <v>17</v>
      </c>
      <c r="N502" s="15">
        <f>'terrain et tondeuses'!$B$31-'terrain et tondeuses'!$B$29</f>
        <v>25</v>
      </c>
      <c r="O502" s="15">
        <v>90</v>
      </c>
    </row>
    <row r="503" spans="1:15" x14ac:dyDescent="0.45">
      <c r="A503" s="35"/>
      <c r="B503" s="35"/>
      <c r="C503" s="31" t="str">
        <f t="shared" si="28"/>
        <v/>
      </c>
      <c r="D503" s="7"/>
      <c r="E503" s="29"/>
      <c r="F503" s="7"/>
      <c r="G503" s="7"/>
      <c r="H503" s="17" t="str">
        <f>IF(G503="","",INDEX('terrain et tondeuses'!$B$8:$B$12,MATCH(G503,'terrain et tondeuses'!$A$8:$A$12,0)))</f>
        <v/>
      </c>
      <c r="I503" s="20" t="str">
        <f>IF(D503="en large",'terrain et tondeuses'!$B$3*$F503,IF(D503="en long",'terrain et tondeuses'!$B$4*$F503,""))</f>
        <v/>
      </c>
      <c r="J503" s="25" t="str">
        <f t="shared" si="29"/>
        <v/>
      </c>
      <c r="K503" s="26" t="str">
        <f t="shared" si="30"/>
        <v/>
      </c>
      <c r="L503" s="27" t="str">
        <f t="shared" si="31"/>
        <v/>
      </c>
      <c r="M503" s="15">
        <f>'terrain et tondeuses'!$B$29</f>
        <v>17</v>
      </c>
      <c r="N503" s="15">
        <f>'terrain et tondeuses'!$B$31-'terrain et tondeuses'!$B$29</f>
        <v>25</v>
      </c>
      <c r="O503" s="15">
        <v>90</v>
      </c>
    </row>
    <row r="504" spans="1:15" x14ac:dyDescent="0.45">
      <c r="A504" s="35"/>
      <c r="B504" s="35"/>
      <c r="C504" s="31" t="str">
        <f t="shared" si="28"/>
        <v/>
      </c>
      <c r="D504" s="7"/>
      <c r="E504" s="29"/>
      <c r="F504" s="7"/>
      <c r="G504" s="7"/>
      <c r="H504" s="17" t="str">
        <f>IF(G504="","",INDEX('terrain et tondeuses'!$B$8:$B$12,MATCH(G504,'terrain et tondeuses'!$A$8:$A$12,0)))</f>
        <v/>
      </c>
      <c r="I504" s="20" t="str">
        <f>IF(D504="en large",'terrain et tondeuses'!$B$3*$F504,IF(D504="en long",'terrain et tondeuses'!$B$4*$F504,""))</f>
        <v/>
      </c>
      <c r="J504" s="25" t="str">
        <f t="shared" si="29"/>
        <v/>
      </c>
      <c r="K504" s="26" t="str">
        <f t="shared" si="30"/>
        <v/>
      </c>
      <c r="L504" s="27" t="str">
        <f t="shared" si="31"/>
        <v/>
      </c>
      <c r="M504" s="15">
        <f>'terrain et tondeuses'!$B$29</f>
        <v>17</v>
      </c>
      <c r="N504" s="15">
        <f>'terrain et tondeuses'!$B$31-'terrain et tondeuses'!$B$29</f>
        <v>25</v>
      </c>
      <c r="O504" s="15">
        <v>90</v>
      </c>
    </row>
    <row r="505" spans="1:15" x14ac:dyDescent="0.45">
      <c r="A505" s="35"/>
      <c r="B505" s="35"/>
      <c r="C505" s="31" t="str">
        <f t="shared" si="28"/>
        <v/>
      </c>
      <c r="D505" s="7"/>
      <c r="E505" s="29"/>
      <c r="F505" s="7"/>
      <c r="G505" s="7"/>
      <c r="H505" s="17" t="str">
        <f>IF(G505="","",INDEX('terrain et tondeuses'!$B$8:$B$12,MATCH(G505,'terrain et tondeuses'!$A$8:$A$12,0)))</f>
        <v/>
      </c>
      <c r="I505" s="20" t="str">
        <f>IF(D505="en large",'terrain et tondeuses'!$B$3*$F505,IF(D505="en long",'terrain et tondeuses'!$B$4*$F505,""))</f>
        <v/>
      </c>
      <c r="J505" s="25" t="str">
        <f t="shared" si="29"/>
        <v/>
      </c>
      <c r="K505" s="26" t="str">
        <f t="shared" si="30"/>
        <v/>
      </c>
      <c r="L505" s="27" t="str">
        <f t="shared" si="31"/>
        <v/>
      </c>
      <c r="M505" s="15">
        <f>'terrain et tondeuses'!$B$29</f>
        <v>17</v>
      </c>
      <c r="N505" s="15">
        <f>'terrain et tondeuses'!$B$31-'terrain et tondeuses'!$B$29</f>
        <v>25</v>
      </c>
      <c r="O505" s="15">
        <v>90</v>
      </c>
    </row>
    <row r="506" spans="1:15" x14ac:dyDescent="0.45">
      <c r="A506" s="35"/>
      <c r="B506" s="35"/>
      <c r="C506" s="31" t="str">
        <f t="shared" si="28"/>
        <v/>
      </c>
      <c r="D506" s="7"/>
      <c r="E506" s="29"/>
      <c r="F506" s="7"/>
      <c r="G506" s="7"/>
      <c r="H506" s="17" t="str">
        <f>IF(G506="","",INDEX('terrain et tondeuses'!$B$8:$B$12,MATCH(G506,'terrain et tondeuses'!$A$8:$A$12,0)))</f>
        <v/>
      </c>
      <c r="I506" s="20" t="str">
        <f>IF(D506="en large",'terrain et tondeuses'!$B$3*$F506,IF(D506="en long",'terrain et tondeuses'!$B$4*$F506,""))</f>
        <v/>
      </c>
      <c r="J506" s="25" t="str">
        <f t="shared" si="29"/>
        <v/>
      </c>
      <c r="K506" s="26" t="str">
        <f t="shared" si="30"/>
        <v/>
      </c>
      <c r="L506" s="27" t="str">
        <f t="shared" si="31"/>
        <v/>
      </c>
      <c r="M506" s="15">
        <f>'terrain et tondeuses'!$B$29</f>
        <v>17</v>
      </c>
      <c r="N506" s="15">
        <f>'terrain et tondeuses'!$B$31-'terrain et tondeuses'!$B$29</f>
        <v>25</v>
      </c>
      <c r="O506" s="15">
        <v>90</v>
      </c>
    </row>
    <row r="507" spans="1:15" x14ac:dyDescent="0.45">
      <c r="A507" s="35"/>
      <c r="B507" s="35"/>
      <c r="C507" s="31" t="str">
        <f t="shared" si="28"/>
        <v/>
      </c>
      <c r="D507" s="7"/>
      <c r="E507" s="29"/>
      <c r="F507" s="7"/>
      <c r="G507" s="7"/>
      <c r="H507" s="17" t="str">
        <f>IF(G507="","",INDEX('terrain et tondeuses'!$B$8:$B$12,MATCH(G507,'terrain et tondeuses'!$A$8:$A$12,0)))</f>
        <v/>
      </c>
      <c r="I507" s="20" t="str">
        <f>IF(D507="en large",'terrain et tondeuses'!$B$3*$F507,IF(D507="en long",'terrain et tondeuses'!$B$4*$F507,""))</f>
        <v/>
      </c>
      <c r="J507" s="25" t="str">
        <f t="shared" si="29"/>
        <v/>
      </c>
      <c r="K507" s="26" t="str">
        <f t="shared" si="30"/>
        <v/>
      </c>
      <c r="L507" s="27" t="str">
        <f t="shared" si="31"/>
        <v/>
      </c>
      <c r="M507" s="15">
        <f>'terrain et tondeuses'!$B$29</f>
        <v>17</v>
      </c>
      <c r="N507" s="15">
        <f>'terrain et tondeuses'!$B$31-'terrain et tondeuses'!$B$29</f>
        <v>25</v>
      </c>
      <c r="O507" s="15">
        <v>90</v>
      </c>
    </row>
    <row r="508" spans="1:15" x14ac:dyDescent="0.45">
      <c r="A508" s="35"/>
      <c r="B508" s="35"/>
      <c r="C508" s="31" t="str">
        <f t="shared" si="28"/>
        <v/>
      </c>
      <c r="D508" s="7"/>
      <c r="E508" s="29"/>
      <c r="F508" s="7"/>
      <c r="G508" s="7"/>
      <c r="H508" s="17" t="str">
        <f>IF(G508="","",INDEX('terrain et tondeuses'!$B$8:$B$12,MATCH(G508,'terrain et tondeuses'!$A$8:$A$12,0)))</f>
        <v/>
      </c>
      <c r="I508" s="20" t="str">
        <f>IF(D508="en large",'terrain et tondeuses'!$B$3*$F508,IF(D508="en long",'terrain et tondeuses'!$B$4*$F508,""))</f>
        <v/>
      </c>
      <c r="J508" s="25" t="str">
        <f t="shared" si="29"/>
        <v/>
      </c>
      <c r="K508" s="26" t="str">
        <f t="shared" si="30"/>
        <v/>
      </c>
      <c r="L508" s="27" t="str">
        <f t="shared" si="31"/>
        <v/>
      </c>
      <c r="M508" s="15">
        <f>'terrain et tondeuses'!$B$29</f>
        <v>17</v>
      </c>
      <c r="N508" s="15">
        <f>'terrain et tondeuses'!$B$31-'terrain et tondeuses'!$B$29</f>
        <v>25</v>
      </c>
      <c r="O508" s="15">
        <v>90</v>
      </c>
    </row>
    <row r="509" spans="1:15" x14ac:dyDescent="0.45">
      <c r="A509" s="35"/>
      <c r="B509" s="35"/>
      <c r="C509" s="31" t="str">
        <f t="shared" si="28"/>
        <v/>
      </c>
      <c r="D509" s="7"/>
      <c r="E509" s="29"/>
      <c r="F509" s="7"/>
      <c r="G509" s="7"/>
      <c r="H509" s="17" t="str">
        <f>IF(G509="","",INDEX('terrain et tondeuses'!$B$8:$B$12,MATCH(G509,'terrain et tondeuses'!$A$8:$A$12,0)))</f>
        <v/>
      </c>
      <c r="I509" s="20" t="str">
        <f>IF(D509="en large",'terrain et tondeuses'!$B$3*$F509,IF(D509="en long",'terrain et tondeuses'!$B$4*$F509,""))</f>
        <v/>
      </c>
      <c r="J509" s="25" t="str">
        <f t="shared" si="29"/>
        <v/>
      </c>
      <c r="K509" s="26" t="str">
        <f t="shared" si="30"/>
        <v/>
      </c>
      <c r="L509" s="27" t="str">
        <f t="shared" si="31"/>
        <v/>
      </c>
      <c r="M509" s="15">
        <f>'terrain et tondeuses'!$B$29</f>
        <v>17</v>
      </c>
      <c r="N509" s="15">
        <f>'terrain et tondeuses'!$B$31-'terrain et tondeuses'!$B$29</f>
        <v>25</v>
      </c>
      <c r="O509" s="15">
        <v>90</v>
      </c>
    </row>
    <row r="510" spans="1:15" x14ac:dyDescent="0.45">
      <c r="A510" s="35"/>
      <c r="B510" s="35"/>
      <c r="C510" s="31" t="str">
        <f t="shared" si="28"/>
        <v/>
      </c>
      <c r="D510" s="7"/>
      <c r="E510" s="29"/>
      <c r="F510" s="7"/>
      <c r="G510" s="7"/>
      <c r="H510" s="17" t="str">
        <f>IF(G510="","",INDEX('terrain et tondeuses'!$B$8:$B$12,MATCH(G510,'terrain et tondeuses'!$A$8:$A$12,0)))</f>
        <v/>
      </c>
      <c r="I510" s="20" t="str">
        <f>IF(D510="en large",'terrain et tondeuses'!$B$3*$F510,IF(D510="en long",'terrain et tondeuses'!$B$4*$F510,""))</f>
        <v/>
      </c>
      <c r="J510" s="25" t="str">
        <f t="shared" si="29"/>
        <v/>
      </c>
      <c r="K510" s="26" t="str">
        <f t="shared" si="30"/>
        <v/>
      </c>
      <c r="L510" s="27" t="str">
        <f t="shared" si="31"/>
        <v/>
      </c>
      <c r="M510" s="15">
        <f>'terrain et tondeuses'!$B$29</f>
        <v>17</v>
      </c>
      <c r="N510" s="15">
        <f>'terrain et tondeuses'!$B$31-'terrain et tondeuses'!$B$29</f>
        <v>25</v>
      </c>
      <c r="O510" s="15">
        <v>90</v>
      </c>
    </row>
    <row r="511" spans="1:15" x14ac:dyDescent="0.45">
      <c r="A511" s="35"/>
      <c r="B511" s="35"/>
      <c r="C511" s="31" t="str">
        <f t="shared" si="28"/>
        <v/>
      </c>
      <c r="D511" s="7"/>
      <c r="E511" s="29"/>
      <c r="F511" s="7"/>
      <c r="G511" s="7"/>
      <c r="H511" s="17" t="str">
        <f>IF(G511="","",INDEX('terrain et tondeuses'!$B$8:$B$12,MATCH(G511,'terrain et tondeuses'!$A$8:$A$12,0)))</f>
        <v/>
      </c>
      <c r="I511" s="20" t="str">
        <f>IF(D511="en large",'terrain et tondeuses'!$B$3*$F511,IF(D511="en long",'terrain et tondeuses'!$B$4*$F511,""))</f>
        <v/>
      </c>
      <c r="J511" s="25" t="str">
        <f t="shared" si="29"/>
        <v/>
      </c>
      <c r="K511" s="26" t="str">
        <f t="shared" si="30"/>
        <v/>
      </c>
      <c r="L511" s="27" t="str">
        <f t="shared" si="31"/>
        <v/>
      </c>
      <c r="M511" s="15">
        <f>'terrain et tondeuses'!$B$29</f>
        <v>17</v>
      </c>
      <c r="N511" s="15">
        <f>'terrain et tondeuses'!$B$31-'terrain et tondeuses'!$B$29</f>
        <v>25</v>
      </c>
      <c r="O511" s="15">
        <v>90</v>
      </c>
    </row>
    <row r="512" spans="1:15" x14ac:dyDescent="0.45">
      <c r="A512" s="35"/>
      <c r="B512" s="35"/>
      <c r="C512" s="31" t="str">
        <f t="shared" si="28"/>
        <v/>
      </c>
      <c r="D512" s="7"/>
      <c r="E512" s="29"/>
      <c r="F512" s="7"/>
      <c r="G512" s="7"/>
      <c r="H512" s="17" t="str">
        <f>IF(G512="","",INDEX('terrain et tondeuses'!$B$8:$B$12,MATCH(G512,'terrain et tondeuses'!$A$8:$A$12,0)))</f>
        <v/>
      </c>
      <c r="I512" s="20" t="str">
        <f>IF(D512="en large",'terrain et tondeuses'!$B$3*$F512,IF(D512="en long",'terrain et tondeuses'!$B$4*$F512,""))</f>
        <v/>
      </c>
      <c r="J512" s="25" t="str">
        <f t="shared" si="29"/>
        <v/>
      </c>
      <c r="K512" s="26" t="str">
        <f t="shared" si="30"/>
        <v/>
      </c>
      <c r="L512" s="27" t="str">
        <f t="shared" si="31"/>
        <v/>
      </c>
      <c r="M512" s="15">
        <f>'terrain et tondeuses'!$B$29</f>
        <v>17</v>
      </c>
      <c r="N512" s="15">
        <f>'terrain et tondeuses'!$B$31-'terrain et tondeuses'!$B$29</f>
        <v>25</v>
      </c>
      <c r="O512" s="15">
        <v>90</v>
      </c>
    </row>
    <row r="513" spans="1:15" x14ac:dyDescent="0.45">
      <c r="A513" s="35"/>
      <c r="B513" s="35"/>
      <c r="C513" s="31" t="str">
        <f t="shared" si="28"/>
        <v/>
      </c>
      <c r="D513" s="7"/>
      <c r="E513" s="29"/>
      <c r="F513" s="7"/>
      <c r="G513" s="7"/>
      <c r="H513" s="17" t="str">
        <f>IF(G513="","",INDEX('terrain et tondeuses'!$B$8:$B$12,MATCH(G513,'terrain et tondeuses'!$A$8:$A$12,0)))</f>
        <v/>
      </c>
      <c r="I513" s="20" t="str">
        <f>IF(D513="en large",'terrain et tondeuses'!$B$3*$F513,IF(D513="en long",'terrain et tondeuses'!$B$4*$F513,""))</f>
        <v/>
      </c>
      <c r="J513" s="25" t="str">
        <f t="shared" si="29"/>
        <v/>
      </c>
      <c r="K513" s="26" t="str">
        <f t="shared" si="30"/>
        <v/>
      </c>
      <c r="L513" s="27" t="str">
        <f t="shared" si="31"/>
        <v/>
      </c>
      <c r="M513" s="15">
        <f>'terrain et tondeuses'!$B$29</f>
        <v>17</v>
      </c>
      <c r="N513" s="15">
        <f>'terrain et tondeuses'!$B$31-'terrain et tondeuses'!$B$29</f>
        <v>25</v>
      </c>
      <c r="O513" s="15">
        <v>90</v>
      </c>
    </row>
    <row r="514" spans="1:15" x14ac:dyDescent="0.45">
      <c r="A514" s="35"/>
      <c r="B514" s="35"/>
      <c r="C514" s="31" t="str">
        <f t="shared" si="28"/>
        <v/>
      </c>
      <c r="D514" s="7"/>
      <c r="E514" s="29"/>
      <c r="F514" s="7"/>
      <c r="G514" s="7"/>
      <c r="H514" s="17" t="str">
        <f>IF(G514="","",INDEX('terrain et tondeuses'!$B$8:$B$12,MATCH(G514,'terrain et tondeuses'!$A$8:$A$12,0)))</f>
        <v/>
      </c>
      <c r="I514" s="20" t="str">
        <f>IF(D514="en large",'terrain et tondeuses'!$B$3*$F514,IF(D514="en long",'terrain et tondeuses'!$B$4*$F514,""))</f>
        <v/>
      </c>
      <c r="J514" s="25" t="str">
        <f t="shared" si="29"/>
        <v/>
      </c>
      <c r="K514" s="26" t="str">
        <f t="shared" si="30"/>
        <v/>
      </c>
      <c r="L514" s="27" t="str">
        <f t="shared" si="31"/>
        <v/>
      </c>
      <c r="M514" s="15">
        <f>'terrain et tondeuses'!$B$29</f>
        <v>17</v>
      </c>
      <c r="N514" s="15">
        <f>'terrain et tondeuses'!$B$31-'terrain et tondeuses'!$B$29</f>
        <v>25</v>
      </c>
      <c r="O514" s="15">
        <v>90</v>
      </c>
    </row>
    <row r="515" spans="1:15" x14ac:dyDescent="0.45">
      <c r="A515" s="35"/>
      <c r="B515" s="35"/>
      <c r="C515" s="31" t="str">
        <f t="shared" ref="C515:C578" si="32">IF(A515="","",A515-B515)</f>
        <v/>
      </c>
      <c r="D515" s="7"/>
      <c r="E515" s="29"/>
      <c r="F515" s="7"/>
      <c r="G515" s="7"/>
      <c r="H515" s="17" t="str">
        <f>IF(G515="","",INDEX('terrain et tondeuses'!$B$8:$B$12,MATCH(G515,'terrain et tondeuses'!$A$8:$A$12,0)))</f>
        <v/>
      </c>
      <c r="I515" s="20" t="str">
        <f>IF(D515="en large",'terrain et tondeuses'!$B$3*$F515,IF(D515="en long",'terrain et tondeuses'!$B$4*$F515,""))</f>
        <v/>
      </c>
      <c r="J515" s="25" t="str">
        <f t="shared" ref="J515:J578" si="33">IF(I515="","",E515/(H515/100*I515)*1000)</f>
        <v/>
      </c>
      <c r="K515" s="26" t="str">
        <f t="shared" ref="K515:K578" si="34">IF(J515="","",J515/C515)</f>
        <v/>
      </c>
      <c r="L515" s="27" t="str">
        <f t="shared" ref="L515:L578" si="35">IF(COUNTIFS(A:A, "&gt;=" &amp; A515 - 6, A:A, "&lt;=" &amp; A515) &gt;= 1,
   AVERAGEIFS(K:K, A:A, "&gt;=" &amp; A515 - 6, A:A, "&lt;=" &amp; A515),
   "")</f>
        <v/>
      </c>
      <c r="M515" s="15">
        <f>'terrain et tondeuses'!$B$29</f>
        <v>17</v>
      </c>
      <c r="N515" s="15">
        <f>'terrain et tondeuses'!$B$31-'terrain et tondeuses'!$B$29</f>
        <v>25</v>
      </c>
      <c r="O515" s="15">
        <v>90</v>
      </c>
    </row>
    <row r="516" spans="1:15" x14ac:dyDescent="0.45">
      <c r="A516" s="35"/>
      <c r="B516" s="35"/>
      <c r="C516" s="31" t="str">
        <f t="shared" si="32"/>
        <v/>
      </c>
      <c r="D516" s="7"/>
      <c r="E516" s="29"/>
      <c r="F516" s="7"/>
      <c r="G516" s="7"/>
      <c r="H516" s="17" t="str">
        <f>IF(G516="","",INDEX('terrain et tondeuses'!$B$8:$B$12,MATCH(G516,'terrain et tondeuses'!$A$8:$A$12,0)))</f>
        <v/>
      </c>
      <c r="I516" s="20" t="str">
        <f>IF(D516="en large",'terrain et tondeuses'!$B$3*$F516,IF(D516="en long",'terrain et tondeuses'!$B$4*$F516,""))</f>
        <v/>
      </c>
      <c r="J516" s="25" t="str">
        <f t="shared" si="33"/>
        <v/>
      </c>
      <c r="K516" s="26" t="str">
        <f t="shared" si="34"/>
        <v/>
      </c>
      <c r="L516" s="27" t="str">
        <f t="shared" si="35"/>
        <v/>
      </c>
      <c r="M516" s="15">
        <f>'terrain et tondeuses'!$B$29</f>
        <v>17</v>
      </c>
      <c r="N516" s="15">
        <f>'terrain et tondeuses'!$B$31-'terrain et tondeuses'!$B$29</f>
        <v>25</v>
      </c>
      <c r="O516" s="15">
        <v>90</v>
      </c>
    </row>
    <row r="517" spans="1:15" x14ac:dyDescent="0.45">
      <c r="A517" s="35"/>
      <c r="B517" s="35"/>
      <c r="C517" s="31" t="str">
        <f t="shared" si="32"/>
        <v/>
      </c>
      <c r="D517" s="7"/>
      <c r="E517" s="29"/>
      <c r="F517" s="7"/>
      <c r="G517" s="7"/>
      <c r="H517" s="17" t="str">
        <f>IF(G517="","",INDEX('terrain et tondeuses'!$B$8:$B$12,MATCH(G517,'terrain et tondeuses'!$A$8:$A$12,0)))</f>
        <v/>
      </c>
      <c r="I517" s="20" t="str">
        <f>IF(D517="en large",'terrain et tondeuses'!$B$3*$F517,IF(D517="en long",'terrain et tondeuses'!$B$4*$F517,""))</f>
        <v/>
      </c>
      <c r="J517" s="25" t="str">
        <f t="shared" si="33"/>
        <v/>
      </c>
      <c r="K517" s="26" t="str">
        <f t="shared" si="34"/>
        <v/>
      </c>
      <c r="L517" s="27" t="str">
        <f t="shared" si="35"/>
        <v/>
      </c>
      <c r="M517" s="15">
        <f>'terrain et tondeuses'!$B$29</f>
        <v>17</v>
      </c>
      <c r="N517" s="15">
        <f>'terrain et tondeuses'!$B$31-'terrain et tondeuses'!$B$29</f>
        <v>25</v>
      </c>
      <c r="O517" s="15">
        <v>90</v>
      </c>
    </row>
    <row r="518" spans="1:15" x14ac:dyDescent="0.45">
      <c r="A518" s="35"/>
      <c r="B518" s="35"/>
      <c r="C518" s="31" t="str">
        <f t="shared" si="32"/>
        <v/>
      </c>
      <c r="D518" s="7"/>
      <c r="E518" s="29"/>
      <c r="F518" s="7"/>
      <c r="G518" s="7"/>
      <c r="H518" s="17" t="str">
        <f>IF(G518="","",INDEX('terrain et tondeuses'!$B$8:$B$12,MATCH(G518,'terrain et tondeuses'!$A$8:$A$12,0)))</f>
        <v/>
      </c>
      <c r="I518" s="20" t="str">
        <f>IF(D518="en large",'terrain et tondeuses'!$B$3*$F518,IF(D518="en long",'terrain et tondeuses'!$B$4*$F518,""))</f>
        <v/>
      </c>
      <c r="J518" s="25" t="str">
        <f t="shared" si="33"/>
        <v/>
      </c>
      <c r="K518" s="26" t="str">
        <f t="shared" si="34"/>
        <v/>
      </c>
      <c r="L518" s="27" t="str">
        <f t="shared" si="35"/>
        <v/>
      </c>
      <c r="M518" s="15">
        <f>'terrain et tondeuses'!$B$29</f>
        <v>17</v>
      </c>
      <c r="N518" s="15">
        <f>'terrain et tondeuses'!$B$31-'terrain et tondeuses'!$B$29</f>
        <v>25</v>
      </c>
      <c r="O518" s="15">
        <v>90</v>
      </c>
    </row>
    <row r="519" spans="1:15" x14ac:dyDescent="0.45">
      <c r="A519" s="35"/>
      <c r="B519" s="35"/>
      <c r="C519" s="31" t="str">
        <f t="shared" si="32"/>
        <v/>
      </c>
      <c r="D519" s="7"/>
      <c r="E519" s="29"/>
      <c r="F519" s="7"/>
      <c r="G519" s="7"/>
      <c r="H519" s="17" t="str">
        <f>IF(G519="","",INDEX('terrain et tondeuses'!$B$8:$B$12,MATCH(G519,'terrain et tondeuses'!$A$8:$A$12,0)))</f>
        <v/>
      </c>
      <c r="I519" s="20" t="str">
        <f>IF(D519="en large",'terrain et tondeuses'!$B$3*$F519,IF(D519="en long",'terrain et tondeuses'!$B$4*$F519,""))</f>
        <v/>
      </c>
      <c r="J519" s="25" t="str">
        <f t="shared" si="33"/>
        <v/>
      </c>
      <c r="K519" s="26" t="str">
        <f t="shared" si="34"/>
        <v/>
      </c>
      <c r="L519" s="27" t="str">
        <f t="shared" si="35"/>
        <v/>
      </c>
      <c r="M519" s="15">
        <f>'terrain et tondeuses'!$B$29</f>
        <v>17</v>
      </c>
      <c r="N519" s="15">
        <f>'terrain et tondeuses'!$B$31-'terrain et tondeuses'!$B$29</f>
        <v>25</v>
      </c>
      <c r="O519" s="15">
        <v>90</v>
      </c>
    </row>
    <row r="520" spans="1:15" x14ac:dyDescent="0.45">
      <c r="A520" s="35"/>
      <c r="B520" s="35"/>
      <c r="C520" s="31" t="str">
        <f t="shared" si="32"/>
        <v/>
      </c>
      <c r="D520" s="7"/>
      <c r="E520" s="29"/>
      <c r="F520" s="7"/>
      <c r="G520" s="7"/>
      <c r="H520" s="17" t="str">
        <f>IF(G520="","",INDEX('terrain et tondeuses'!$B$8:$B$12,MATCH(G520,'terrain et tondeuses'!$A$8:$A$12,0)))</f>
        <v/>
      </c>
      <c r="I520" s="20" t="str">
        <f>IF(D520="en large",'terrain et tondeuses'!$B$3*$F520,IF(D520="en long",'terrain et tondeuses'!$B$4*$F520,""))</f>
        <v/>
      </c>
      <c r="J520" s="25" t="str">
        <f t="shared" si="33"/>
        <v/>
      </c>
      <c r="K520" s="26" t="str">
        <f t="shared" si="34"/>
        <v/>
      </c>
      <c r="L520" s="27" t="str">
        <f t="shared" si="35"/>
        <v/>
      </c>
      <c r="M520" s="15">
        <f>'terrain et tondeuses'!$B$29</f>
        <v>17</v>
      </c>
      <c r="N520" s="15">
        <f>'terrain et tondeuses'!$B$31-'terrain et tondeuses'!$B$29</f>
        <v>25</v>
      </c>
      <c r="O520" s="15">
        <v>90</v>
      </c>
    </row>
    <row r="521" spans="1:15" x14ac:dyDescent="0.45">
      <c r="A521" s="35"/>
      <c r="B521" s="35"/>
      <c r="C521" s="31" t="str">
        <f t="shared" si="32"/>
        <v/>
      </c>
      <c r="D521" s="7"/>
      <c r="E521" s="29"/>
      <c r="F521" s="7"/>
      <c r="G521" s="7"/>
      <c r="H521" s="17" t="str">
        <f>IF(G521="","",INDEX('terrain et tondeuses'!$B$8:$B$12,MATCH(G521,'terrain et tondeuses'!$A$8:$A$12,0)))</f>
        <v/>
      </c>
      <c r="I521" s="20" t="str">
        <f>IF(D521="en large",'terrain et tondeuses'!$B$3*$F521,IF(D521="en long",'terrain et tondeuses'!$B$4*$F521,""))</f>
        <v/>
      </c>
      <c r="J521" s="25" t="str">
        <f t="shared" si="33"/>
        <v/>
      </c>
      <c r="K521" s="26" t="str">
        <f t="shared" si="34"/>
        <v/>
      </c>
      <c r="L521" s="27" t="str">
        <f t="shared" si="35"/>
        <v/>
      </c>
      <c r="M521" s="15">
        <f>'terrain et tondeuses'!$B$29</f>
        <v>17</v>
      </c>
      <c r="N521" s="15">
        <f>'terrain et tondeuses'!$B$31-'terrain et tondeuses'!$B$29</f>
        <v>25</v>
      </c>
      <c r="O521" s="15">
        <v>90</v>
      </c>
    </row>
    <row r="522" spans="1:15" x14ac:dyDescent="0.45">
      <c r="A522" s="35"/>
      <c r="B522" s="35"/>
      <c r="C522" s="31" t="str">
        <f t="shared" si="32"/>
        <v/>
      </c>
      <c r="D522" s="7"/>
      <c r="E522" s="29"/>
      <c r="F522" s="7"/>
      <c r="G522" s="7"/>
      <c r="H522" s="17" t="str">
        <f>IF(G522="","",INDEX('terrain et tondeuses'!$B$8:$B$12,MATCH(G522,'terrain et tondeuses'!$A$8:$A$12,0)))</f>
        <v/>
      </c>
      <c r="I522" s="20" t="str">
        <f>IF(D522="en large",'terrain et tondeuses'!$B$3*$F522,IF(D522="en long",'terrain et tondeuses'!$B$4*$F522,""))</f>
        <v/>
      </c>
      <c r="J522" s="25" t="str">
        <f t="shared" si="33"/>
        <v/>
      </c>
      <c r="K522" s="26" t="str">
        <f t="shared" si="34"/>
        <v/>
      </c>
      <c r="L522" s="27" t="str">
        <f t="shared" si="35"/>
        <v/>
      </c>
      <c r="M522" s="15">
        <f>'terrain et tondeuses'!$B$29</f>
        <v>17</v>
      </c>
      <c r="N522" s="15">
        <f>'terrain et tondeuses'!$B$31-'terrain et tondeuses'!$B$29</f>
        <v>25</v>
      </c>
      <c r="O522" s="15">
        <v>90</v>
      </c>
    </row>
    <row r="523" spans="1:15" x14ac:dyDescent="0.45">
      <c r="A523" s="35"/>
      <c r="B523" s="35"/>
      <c r="C523" s="31" t="str">
        <f t="shared" si="32"/>
        <v/>
      </c>
      <c r="D523" s="7"/>
      <c r="E523" s="29"/>
      <c r="F523" s="7"/>
      <c r="G523" s="7"/>
      <c r="H523" s="17" t="str">
        <f>IF(G523="","",INDEX('terrain et tondeuses'!$B$8:$B$12,MATCH(G523,'terrain et tondeuses'!$A$8:$A$12,0)))</f>
        <v/>
      </c>
      <c r="I523" s="20" t="str">
        <f>IF(D523="en large",'terrain et tondeuses'!$B$3*$F523,IF(D523="en long",'terrain et tondeuses'!$B$4*$F523,""))</f>
        <v/>
      </c>
      <c r="J523" s="25" t="str">
        <f t="shared" si="33"/>
        <v/>
      </c>
      <c r="K523" s="26" t="str">
        <f t="shared" si="34"/>
        <v/>
      </c>
      <c r="L523" s="27" t="str">
        <f t="shared" si="35"/>
        <v/>
      </c>
      <c r="M523" s="15">
        <f>'terrain et tondeuses'!$B$29</f>
        <v>17</v>
      </c>
      <c r="N523" s="15">
        <f>'terrain et tondeuses'!$B$31-'terrain et tondeuses'!$B$29</f>
        <v>25</v>
      </c>
      <c r="O523" s="15">
        <v>90</v>
      </c>
    </row>
    <row r="524" spans="1:15" x14ac:dyDescent="0.45">
      <c r="A524" s="35"/>
      <c r="B524" s="35"/>
      <c r="C524" s="31" t="str">
        <f t="shared" si="32"/>
        <v/>
      </c>
      <c r="D524" s="7"/>
      <c r="E524" s="29"/>
      <c r="F524" s="7"/>
      <c r="G524" s="7"/>
      <c r="H524" s="17" t="str">
        <f>IF(G524="","",INDEX('terrain et tondeuses'!$B$8:$B$12,MATCH(G524,'terrain et tondeuses'!$A$8:$A$12,0)))</f>
        <v/>
      </c>
      <c r="I524" s="20" t="str">
        <f>IF(D524="en large",'terrain et tondeuses'!$B$3*$F524,IF(D524="en long",'terrain et tondeuses'!$B$4*$F524,""))</f>
        <v/>
      </c>
      <c r="J524" s="25" t="str">
        <f t="shared" si="33"/>
        <v/>
      </c>
      <c r="K524" s="26" t="str">
        <f t="shared" si="34"/>
        <v/>
      </c>
      <c r="L524" s="27" t="str">
        <f t="shared" si="35"/>
        <v/>
      </c>
      <c r="M524" s="15">
        <f>'terrain et tondeuses'!$B$29</f>
        <v>17</v>
      </c>
      <c r="N524" s="15">
        <f>'terrain et tondeuses'!$B$31-'terrain et tondeuses'!$B$29</f>
        <v>25</v>
      </c>
      <c r="O524" s="15">
        <v>90</v>
      </c>
    </row>
    <row r="525" spans="1:15" x14ac:dyDescent="0.45">
      <c r="A525" s="35"/>
      <c r="B525" s="35"/>
      <c r="C525" s="31" t="str">
        <f t="shared" si="32"/>
        <v/>
      </c>
      <c r="D525" s="7"/>
      <c r="E525" s="29"/>
      <c r="F525" s="7"/>
      <c r="G525" s="7"/>
      <c r="H525" s="17" t="str">
        <f>IF(G525="","",INDEX('terrain et tondeuses'!$B$8:$B$12,MATCH(G525,'terrain et tondeuses'!$A$8:$A$12,0)))</f>
        <v/>
      </c>
      <c r="I525" s="20" t="str">
        <f>IF(D525="en large",'terrain et tondeuses'!$B$3*$F525,IF(D525="en long",'terrain et tondeuses'!$B$4*$F525,""))</f>
        <v/>
      </c>
      <c r="J525" s="25" t="str">
        <f t="shared" si="33"/>
        <v/>
      </c>
      <c r="K525" s="26" t="str">
        <f t="shared" si="34"/>
        <v/>
      </c>
      <c r="L525" s="27" t="str">
        <f t="shared" si="35"/>
        <v/>
      </c>
      <c r="M525" s="15">
        <f>'terrain et tondeuses'!$B$29</f>
        <v>17</v>
      </c>
      <c r="N525" s="15">
        <f>'terrain et tondeuses'!$B$31-'terrain et tondeuses'!$B$29</f>
        <v>25</v>
      </c>
      <c r="O525" s="15">
        <v>90</v>
      </c>
    </row>
    <row r="526" spans="1:15" x14ac:dyDescent="0.45">
      <c r="A526" s="35"/>
      <c r="B526" s="35"/>
      <c r="C526" s="31" t="str">
        <f t="shared" si="32"/>
        <v/>
      </c>
      <c r="D526" s="7"/>
      <c r="E526" s="29"/>
      <c r="F526" s="7"/>
      <c r="G526" s="7"/>
      <c r="H526" s="17" t="str">
        <f>IF(G526="","",INDEX('terrain et tondeuses'!$B$8:$B$12,MATCH(G526,'terrain et tondeuses'!$A$8:$A$12,0)))</f>
        <v/>
      </c>
      <c r="I526" s="20" t="str">
        <f>IF(D526="en large",'terrain et tondeuses'!$B$3*$F526,IF(D526="en long",'terrain et tondeuses'!$B$4*$F526,""))</f>
        <v/>
      </c>
      <c r="J526" s="25" t="str">
        <f t="shared" si="33"/>
        <v/>
      </c>
      <c r="K526" s="26" t="str">
        <f t="shared" si="34"/>
        <v/>
      </c>
      <c r="L526" s="27" t="str">
        <f t="shared" si="35"/>
        <v/>
      </c>
      <c r="M526" s="15">
        <f>'terrain et tondeuses'!$B$29</f>
        <v>17</v>
      </c>
      <c r="N526" s="15">
        <f>'terrain et tondeuses'!$B$31-'terrain et tondeuses'!$B$29</f>
        <v>25</v>
      </c>
      <c r="O526" s="15">
        <v>90</v>
      </c>
    </row>
    <row r="527" spans="1:15" x14ac:dyDescent="0.45">
      <c r="A527" s="35"/>
      <c r="B527" s="35"/>
      <c r="C527" s="31" t="str">
        <f t="shared" si="32"/>
        <v/>
      </c>
      <c r="D527" s="7"/>
      <c r="E527" s="29"/>
      <c r="F527" s="7"/>
      <c r="G527" s="7"/>
      <c r="H527" s="17" t="str">
        <f>IF(G527="","",INDEX('terrain et tondeuses'!$B$8:$B$12,MATCH(G527,'terrain et tondeuses'!$A$8:$A$12,0)))</f>
        <v/>
      </c>
      <c r="I527" s="20" t="str">
        <f>IF(D527="en large",'terrain et tondeuses'!$B$3*$F527,IF(D527="en long",'terrain et tondeuses'!$B$4*$F527,""))</f>
        <v/>
      </c>
      <c r="J527" s="25" t="str">
        <f t="shared" si="33"/>
        <v/>
      </c>
      <c r="K527" s="26" t="str">
        <f t="shared" si="34"/>
        <v/>
      </c>
      <c r="L527" s="27" t="str">
        <f t="shared" si="35"/>
        <v/>
      </c>
      <c r="M527" s="15">
        <f>'terrain et tondeuses'!$B$29</f>
        <v>17</v>
      </c>
      <c r="N527" s="15">
        <f>'terrain et tondeuses'!$B$31-'terrain et tondeuses'!$B$29</f>
        <v>25</v>
      </c>
      <c r="O527" s="15">
        <v>90</v>
      </c>
    </row>
    <row r="528" spans="1:15" x14ac:dyDescent="0.45">
      <c r="A528" s="35"/>
      <c r="B528" s="35"/>
      <c r="C528" s="31" t="str">
        <f t="shared" si="32"/>
        <v/>
      </c>
      <c r="D528" s="7"/>
      <c r="E528" s="29"/>
      <c r="F528" s="7"/>
      <c r="G528" s="7"/>
      <c r="H528" s="17" t="str">
        <f>IF(G528="","",INDEX('terrain et tondeuses'!$B$8:$B$12,MATCH(G528,'terrain et tondeuses'!$A$8:$A$12,0)))</f>
        <v/>
      </c>
      <c r="I528" s="20" t="str">
        <f>IF(D528="en large",'terrain et tondeuses'!$B$3*$F528,IF(D528="en long",'terrain et tondeuses'!$B$4*$F528,""))</f>
        <v/>
      </c>
      <c r="J528" s="25" t="str">
        <f t="shared" si="33"/>
        <v/>
      </c>
      <c r="K528" s="26" t="str">
        <f t="shared" si="34"/>
        <v/>
      </c>
      <c r="L528" s="27" t="str">
        <f t="shared" si="35"/>
        <v/>
      </c>
      <c r="M528" s="15">
        <f>'terrain et tondeuses'!$B$29</f>
        <v>17</v>
      </c>
      <c r="N528" s="15">
        <f>'terrain et tondeuses'!$B$31-'terrain et tondeuses'!$B$29</f>
        <v>25</v>
      </c>
      <c r="O528" s="15">
        <v>90</v>
      </c>
    </row>
    <row r="529" spans="1:15" x14ac:dyDescent="0.45">
      <c r="A529" s="35"/>
      <c r="B529" s="35"/>
      <c r="C529" s="31" t="str">
        <f t="shared" si="32"/>
        <v/>
      </c>
      <c r="D529" s="7"/>
      <c r="E529" s="29"/>
      <c r="F529" s="7"/>
      <c r="G529" s="7"/>
      <c r="H529" s="17" t="str">
        <f>IF(G529="","",INDEX('terrain et tondeuses'!$B$8:$B$12,MATCH(G529,'terrain et tondeuses'!$A$8:$A$12,0)))</f>
        <v/>
      </c>
      <c r="I529" s="20" t="str">
        <f>IF(D529="en large",'terrain et tondeuses'!$B$3*$F529,IF(D529="en long",'terrain et tondeuses'!$B$4*$F529,""))</f>
        <v/>
      </c>
      <c r="J529" s="25" t="str">
        <f t="shared" si="33"/>
        <v/>
      </c>
      <c r="K529" s="26" t="str">
        <f t="shared" si="34"/>
        <v/>
      </c>
      <c r="L529" s="27" t="str">
        <f t="shared" si="35"/>
        <v/>
      </c>
      <c r="M529" s="15">
        <f>'terrain et tondeuses'!$B$29</f>
        <v>17</v>
      </c>
      <c r="N529" s="15">
        <f>'terrain et tondeuses'!$B$31-'terrain et tondeuses'!$B$29</f>
        <v>25</v>
      </c>
      <c r="O529" s="15">
        <v>90</v>
      </c>
    </row>
    <row r="530" spans="1:15" x14ac:dyDescent="0.45">
      <c r="A530" s="35"/>
      <c r="B530" s="35"/>
      <c r="C530" s="31" t="str">
        <f t="shared" si="32"/>
        <v/>
      </c>
      <c r="D530" s="7"/>
      <c r="E530" s="29"/>
      <c r="F530" s="7"/>
      <c r="G530" s="7"/>
      <c r="H530" s="17" t="str">
        <f>IF(G530="","",INDEX('terrain et tondeuses'!$B$8:$B$12,MATCH(G530,'terrain et tondeuses'!$A$8:$A$12,0)))</f>
        <v/>
      </c>
      <c r="I530" s="20" t="str">
        <f>IF(D530="en large",'terrain et tondeuses'!$B$3*$F530,IF(D530="en long",'terrain et tondeuses'!$B$4*$F530,""))</f>
        <v/>
      </c>
      <c r="J530" s="25" t="str">
        <f t="shared" si="33"/>
        <v/>
      </c>
      <c r="K530" s="26" t="str">
        <f t="shared" si="34"/>
        <v/>
      </c>
      <c r="L530" s="27" t="str">
        <f t="shared" si="35"/>
        <v/>
      </c>
      <c r="M530" s="15">
        <f>'terrain et tondeuses'!$B$29</f>
        <v>17</v>
      </c>
      <c r="N530" s="15">
        <f>'terrain et tondeuses'!$B$31-'terrain et tondeuses'!$B$29</f>
        <v>25</v>
      </c>
      <c r="O530" s="15">
        <v>90</v>
      </c>
    </row>
    <row r="531" spans="1:15" x14ac:dyDescent="0.45">
      <c r="A531" s="35"/>
      <c r="B531" s="35"/>
      <c r="C531" s="31" t="str">
        <f t="shared" si="32"/>
        <v/>
      </c>
      <c r="D531" s="7"/>
      <c r="E531" s="29"/>
      <c r="F531" s="7"/>
      <c r="G531" s="7"/>
      <c r="H531" s="17" t="str">
        <f>IF(G531="","",INDEX('terrain et tondeuses'!$B$8:$B$12,MATCH(G531,'terrain et tondeuses'!$A$8:$A$12,0)))</f>
        <v/>
      </c>
      <c r="I531" s="20" t="str">
        <f>IF(D531="en large",'terrain et tondeuses'!$B$3*$F531,IF(D531="en long",'terrain et tondeuses'!$B$4*$F531,""))</f>
        <v/>
      </c>
      <c r="J531" s="25" t="str">
        <f t="shared" si="33"/>
        <v/>
      </c>
      <c r="K531" s="26" t="str">
        <f t="shared" si="34"/>
        <v/>
      </c>
      <c r="L531" s="27" t="str">
        <f t="shared" si="35"/>
        <v/>
      </c>
      <c r="M531" s="15">
        <f>'terrain et tondeuses'!$B$29</f>
        <v>17</v>
      </c>
      <c r="N531" s="15">
        <f>'terrain et tondeuses'!$B$31-'terrain et tondeuses'!$B$29</f>
        <v>25</v>
      </c>
      <c r="O531" s="15">
        <v>90</v>
      </c>
    </row>
    <row r="532" spans="1:15" x14ac:dyDescent="0.45">
      <c r="A532" s="35"/>
      <c r="B532" s="35"/>
      <c r="C532" s="31" t="str">
        <f t="shared" si="32"/>
        <v/>
      </c>
      <c r="D532" s="7"/>
      <c r="E532" s="29"/>
      <c r="F532" s="7"/>
      <c r="G532" s="7"/>
      <c r="H532" s="17" t="str">
        <f>IF(G532="","",INDEX('terrain et tondeuses'!$B$8:$B$12,MATCH(G532,'terrain et tondeuses'!$A$8:$A$12,0)))</f>
        <v/>
      </c>
      <c r="I532" s="20" t="str">
        <f>IF(D532="en large",'terrain et tondeuses'!$B$3*$F532,IF(D532="en long",'terrain et tondeuses'!$B$4*$F532,""))</f>
        <v/>
      </c>
      <c r="J532" s="25" t="str">
        <f t="shared" si="33"/>
        <v/>
      </c>
      <c r="K532" s="26" t="str">
        <f t="shared" si="34"/>
        <v/>
      </c>
      <c r="L532" s="27" t="str">
        <f t="shared" si="35"/>
        <v/>
      </c>
      <c r="M532" s="15">
        <f>'terrain et tondeuses'!$B$29</f>
        <v>17</v>
      </c>
      <c r="N532" s="15">
        <f>'terrain et tondeuses'!$B$31-'terrain et tondeuses'!$B$29</f>
        <v>25</v>
      </c>
      <c r="O532" s="15">
        <v>90</v>
      </c>
    </row>
    <row r="533" spans="1:15" x14ac:dyDescent="0.45">
      <c r="A533" s="35"/>
      <c r="B533" s="35"/>
      <c r="C533" s="31" t="str">
        <f t="shared" si="32"/>
        <v/>
      </c>
      <c r="D533" s="7"/>
      <c r="E533" s="29"/>
      <c r="F533" s="7"/>
      <c r="G533" s="7"/>
      <c r="H533" s="17" t="str">
        <f>IF(G533="","",INDEX('terrain et tondeuses'!$B$8:$B$12,MATCH(G533,'terrain et tondeuses'!$A$8:$A$12,0)))</f>
        <v/>
      </c>
      <c r="I533" s="20" t="str">
        <f>IF(D533="en large",'terrain et tondeuses'!$B$3*$F533,IF(D533="en long",'terrain et tondeuses'!$B$4*$F533,""))</f>
        <v/>
      </c>
      <c r="J533" s="25" t="str">
        <f t="shared" si="33"/>
        <v/>
      </c>
      <c r="K533" s="26" t="str">
        <f t="shared" si="34"/>
        <v/>
      </c>
      <c r="L533" s="27" t="str">
        <f t="shared" si="35"/>
        <v/>
      </c>
      <c r="M533" s="15">
        <f>'terrain et tondeuses'!$B$29</f>
        <v>17</v>
      </c>
      <c r="N533" s="15">
        <f>'terrain et tondeuses'!$B$31-'terrain et tondeuses'!$B$29</f>
        <v>25</v>
      </c>
      <c r="O533" s="15">
        <v>90</v>
      </c>
    </row>
    <row r="534" spans="1:15" x14ac:dyDescent="0.45">
      <c r="A534" s="35"/>
      <c r="B534" s="35"/>
      <c r="C534" s="31" t="str">
        <f t="shared" si="32"/>
        <v/>
      </c>
      <c r="D534" s="7"/>
      <c r="E534" s="29"/>
      <c r="F534" s="7"/>
      <c r="G534" s="7"/>
      <c r="H534" s="17" t="str">
        <f>IF(G534="","",INDEX('terrain et tondeuses'!$B$8:$B$12,MATCH(G534,'terrain et tondeuses'!$A$8:$A$12,0)))</f>
        <v/>
      </c>
      <c r="I534" s="20" t="str">
        <f>IF(D534="en large",'terrain et tondeuses'!$B$3*$F534,IF(D534="en long",'terrain et tondeuses'!$B$4*$F534,""))</f>
        <v/>
      </c>
      <c r="J534" s="25" t="str">
        <f t="shared" si="33"/>
        <v/>
      </c>
      <c r="K534" s="26" t="str">
        <f t="shared" si="34"/>
        <v/>
      </c>
      <c r="L534" s="27" t="str">
        <f t="shared" si="35"/>
        <v/>
      </c>
      <c r="M534" s="15">
        <f>'terrain et tondeuses'!$B$29</f>
        <v>17</v>
      </c>
      <c r="N534" s="15">
        <f>'terrain et tondeuses'!$B$31-'terrain et tondeuses'!$B$29</f>
        <v>25</v>
      </c>
      <c r="O534" s="15">
        <v>90</v>
      </c>
    </row>
    <row r="535" spans="1:15" x14ac:dyDescent="0.45">
      <c r="A535" s="35"/>
      <c r="B535" s="35"/>
      <c r="C535" s="31" t="str">
        <f t="shared" si="32"/>
        <v/>
      </c>
      <c r="D535" s="7"/>
      <c r="E535" s="29"/>
      <c r="F535" s="7"/>
      <c r="G535" s="7"/>
      <c r="H535" s="17" t="str">
        <f>IF(G535="","",INDEX('terrain et tondeuses'!$B$8:$B$12,MATCH(G535,'terrain et tondeuses'!$A$8:$A$12,0)))</f>
        <v/>
      </c>
      <c r="I535" s="20" t="str">
        <f>IF(D535="en large",'terrain et tondeuses'!$B$3*$F535,IF(D535="en long",'terrain et tondeuses'!$B$4*$F535,""))</f>
        <v/>
      </c>
      <c r="J535" s="25" t="str">
        <f t="shared" si="33"/>
        <v/>
      </c>
      <c r="K535" s="26" t="str">
        <f t="shared" si="34"/>
        <v/>
      </c>
      <c r="L535" s="27" t="str">
        <f t="shared" si="35"/>
        <v/>
      </c>
      <c r="M535" s="15">
        <f>'terrain et tondeuses'!$B$29</f>
        <v>17</v>
      </c>
      <c r="N535" s="15">
        <f>'terrain et tondeuses'!$B$31-'terrain et tondeuses'!$B$29</f>
        <v>25</v>
      </c>
      <c r="O535" s="15">
        <v>90</v>
      </c>
    </row>
    <row r="536" spans="1:15" x14ac:dyDescent="0.45">
      <c r="A536" s="35"/>
      <c r="B536" s="35"/>
      <c r="C536" s="31" t="str">
        <f t="shared" si="32"/>
        <v/>
      </c>
      <c r="D536" s="7"/>
      <c r="E536" s="29"/>
      <c r="F536" s="7"/>
      <c r="G536" s="7"/>
      <c r="H536" s="17" t="str">
        <f>IF(G536="","",INDEX('terrain et tondeuses'!$B$8:$B$12,MATCH(G536,'terrain et tondeuses'!$A$8:$A$12,0)))</f>
        <v/>
      </c>
      <c r="I536" s="20" t="str">
        <f>IF(D536="en large",'terrain et tondeuses'!$B$3*$F536,IF(D536="en long",'terrain et tondeuses'!$B$4*$F536,""))</f>
        <v/>
      </c>
      <c r="J536" s="25" t="str">
        <f t="shared" si="33"/>
        <v/>
      </c>
      <c r="K536" s="26" t="str">
        <f t="shared" si="34"/>
        <v/>
      </c>
      <c r="L536" s="27" t="str">
        <f t="shared" si="35"/>
        <v/>
      </c>
      <c r="M536" s="15">
        <f>'terrain et tondeuses'!$B$29</f>
        <v>17</v>
      </c>
      <c r="N536" s="15">
        <f>'terrain et tondeuses'!$B$31-'terrain et tondeuses'!$B$29</f>
        <v>25</v>
      </c>
      <c r="O536" s="15">
        <v>90</v>
      </c>
    </row>
    <row r="537" spans="1:15" x14ac:dyDescent="0.45">
      <c r="A537" s="35"/>
      <c r="B537" s="35"/>
      <c r="C537" s="31" t="str">
        <f t="shared" si="32"/>
        <v/>
      </c>
      <c r="D537" s="7"/>
      <c r="E537" s="29"/>
      <c r="F537" s="7"/>
      <c r="G537" s="7"/>
      <c r="H537" s="17" t="str">
        <f>IF(G537="","",INDEX('terrain et tondeuses'!$B$8:$B$12,MATCH(G537,'terrain et tondeuses'!$A$8:$A$12,0)))</f>
        <v/>
      </c>
      <c r="I537" s="20" t="str">
        <f>IF(D537="en large",'terrain et tondeuses'!$B$3*$F537,IF(D537="en long",'terrain et tondeuses'!$B$4*$F537,""))</f>
        <v/>
      </c>
      <c r="J537" s="25" t="str">
        <f t="shared" si="33"/>
        <v/>
      </c>
      <c r="K537" s="26" t="str">
        <f t="shared" si="34"/>
        <v/>
      </c>
      <c r="L537" s="27" t="str">
        <f t="shared" si="35"/>
        <v/>
      </c>
      <c r="M537" s="15">
        <f>'terrain et tondeuses'!$B$29</f>
        <v>17</v>
      </c>
      <c r="N537" s="15">
        <f>'terrain et tondeuses'!$B$31-'terrain et tondeuses'!$B$29</f>
        <v>25</v>
      </c>
      <c r="O537" s="15">
        <v>90</v>
      </c>
    </row>
    <row r="538" spans="1:15" x14ac:dyDescent="0.45">
      <c r="A538" s="35"/>
      <c r="B538" s="35"/>
      <c r="C538" s="31" t="str">
        <f t="shared" si="32"/>
        <v/>
      </c>
      <c r="D538" s="7"/>
      <c r="E538" s="29"/>
      <c r="F538" s="7"/>
      <c r="G538" s="7"/>
      <c r="H538" s="17" t="str">
        <f>IF(G538="","",INDEX('terrain et tondeuses'!$B$8:$B$12,MATCH(G538,'terrain et tondeuses'!$A$8:$A$12,0)))</f>
        <v/>
      </c>
      <c r="I538" s="20" t="str">
        <f>IF(D538="en large",'terrain et tondeuses'!$B$3*$F538,IF(D538="en long",'terrain et tondeuses'!$B$4*$F538,""))</f>
        <v/>
      </c>
      <c r="J538" s="25" t="str">
        <f t="shared" si="33"/>
        <v/>
      </c>
      <c r="K538" s="26" t="str">
        <f t="shared" si="34"/>
        <v/>
      </c>
      <c r="L538" s="27" t="str">
        <f t="shared" si="35"/>
        <v/>
      </c>
      <c r="M538" s="15">
        <f>'terrain et tondeuses'!$B$29</f>
        <v>17</v>
      </c>
      <c r="N538" s="15">
        <f>'terrain et tondeuses'!$B$31-'terrain et tondeuses'!$B$29</f>
        <v>25</v>
      </c>
      <c r="O538" s="15">
        <v>90</v>
      </c>
    </row>
    <row r="539" spans="1:15" x14ac:dyDescent="0.45">
      <c r="A539" s="35"/>
      <c r="B539" s="35"/>
      <c r="C539" s="31" t="str">
        <f t="shared" si="32"/>
        <v/>
      </c>
      <c r="D539" s="7"/>
      <c r="E539" s="29"/>
      <c r="F539" s="7"/>
      <c r="G539" s="7"/>
      <c r="H539" s="17" t="str">
        <f>IF(G539="","",INDEX('terrain et tondeuses'!$B$8:$B$12,MATCH(G539,'terrain et tondeuses'!$A$8:$A$12,0)))</f>
        <v/>
      </c>
      <c r="I539" s="20" t="str">
        <f>IF(D539="en large",'terrain et tondeuses'!$B$3*$F539,IF(D539="en long",'terrain et tondeuses'!$B$4*$F539,""))</f>
        <v/>
      </c>
      <c r="J539" s="25" t="str">
        <f t="shared" si="33"/>
        <v/>
      </c>
      <c r="K539" s="26" t="str">
        <f t="shared" si="34"/>
        <v/>
      </c>
      <c r="L539" s="27" t="str">
        <f t="shared" si="35"/>
        <v/>
      </c>
      <c r="M539" s="15">
        <f>'terrain et tondeuses'!$B$29</f>
        <v>17</v>
      </c>
      <c r="N539" s="15">
        <f>'terrain et tondeuses'!$B$31-'terrain et tondeuses'!$B$29</f>
        <v>25</v>
      </c>
      <c r="O539" s="15">
        <v>90</v>
      </c>
    </row>
    <row r="540" spans="1:15" x14ac:dyDescent="0.45">
      <c r="A540" s="35"/>
      <c r="B540" s="35"/>
      <c r="C540" s="31" t="str">
        <f t="shared" si="32"/>
        <v/>
      </c>
      <c r="D540" s="7"/>
      <c r="E540" s="29"/>
      <c r="F540" s="7"/>
      <c r="G540" s="7"/>
      <c r="H540" s="17" t="str">
        <f>IF(G540="","",INDEX('terrain et tondeuses'!$B$8:$B$12,MATCH(G540,'terrain et tondeuses'!$A$8:$A$12,0)))</f>
        <v/>
      </c>
      <c r="I540" s="20" t="str">
        <f>IF(D540="en large",'terrain et tondeuses'!$B$3*$F540,IF(D540="en long",'terrain et tondeuses'!$B$4*$F540,""))</f>
        <v/>
      </c>
      <c r="J540" s="25" t="str">
        <f t="shared" si="33"/>
        <v/>
      </c>
      <c r="K540" s="26" t="str">
        <f t="shared" si="34"/>
        <v/>
      </c>
      <c r="L540" s="27" t="str">
        <f t="shared" si="35"/>
        <v/>
      </c>
      <c r="M540" s="15">
        <f>'terrain et tondeuses'!$B$29</f>
        <v>17</v>
      </c>
      <c r="N540" s="15">
        <f>'terrain et tondeuses'!$B$31-'terrain et tondeuses'!$B$29</f>
        <v>25</v>
      </c>
      <c r="O540" s="15">
        <v>90</v>
      </c>
    </row>
    <row r="541" spans="1:15" x14ac:dyDescent="0.45">
      <c r="A541" s="35"/>
      <c r="B541" s="35"/>
      <c r="C541" s="31" t="str">
        <f t="shared" si="32"/>
        <v/>
      </c>
      <c r="D541" s="7"/>
      <c r="E541" s="29"/>
      <c r="F541" s="7"/>
      <c r="G541" s="7"/>
      <c r="H541" s="17" t="str">
        <f>IF(G541="","",INDEX('terrain et tondeuses'!$B$8:$B$12,MATCH(G541,'terrain et tondeuses'!$A$8:$A$12,0)))</f>
        <v/>
      </c>
      <c r="I541" s="20" t="str">
        <f>IF(D541="en large",'terrain et tondeuses'!$B$3*$F541,IF(D541="en long",'terrain et tondeuses'!$B$4*$F541,""))</f>
        <v/>
      </c>
      <c r="J541" s="25" t="str">
        <f t="shared" si="33"/>
        <v/>
      </c>
      <c r="K541" s="26" t="str">
        <f t="shared" si="34"/>
        <v/>
      </c>
      <c r="L541" s="27" t="str">
        <f t="shared" si="35"/>
        <v/>
      </c>
      <c r="M541" s="15">
        <f>'terrain et tondeuses'!$B$29</f>
        <v>17</v>
      </c>
      <c r="N541" s="15">
        <f>'terrain et tondeuses'!$B$31-'terrain et tondeuses'!$B$29</f>
        <v>25</v>
      </c>
      <c r="O541" s="15">
        <v>90</v>
      </c>
    </row>
    <row r="542" spans="1:15" x14ac:dyDescent="0.45">
      <c r="A542" s="35"/>
      <c r="B542" s="35"/>
      <c r="C542" s="31" t="str">
        <f t="shared" si="32"/>
        <v/>
      </c>
      <c r="D542" s="7"/>
      <c r="E542" s="29"/>
      <c r="F542" s="7"/>
      <c r="G542" s="7"/>
      <c r="H542" s="17" t="str">
        <f>IF(G542="","",INDEX('terrain et tondeuses'!$B$8:$B$12,MATCH(G542,'terrain et tondeuses'!$A$8:$A$12,0)))</f>
        <v/>
      </c>
      <c r="I542" s="20" t="str">
        <f>IF(D542="en large",'terrain et tondeuses'!$B$3*$F542,IF(D542="en long",'terrain et tondeuses'!$B$4*$F542,""))</f>
        <v/>
      </c>
      <c r="J542" s="25" t="str">
        <f t="shared" si="33"/>
        <v/>
      </c>
      <c r="K542" s="26" t="str">
        <f t="shared" si="34"/>
        <v/>
      </c>
      <c r="L542" s="27" t="str">
        <f t="shared" si="35"/>
        <v/>
      </c>
      <c r="M542" s="15">
        <f>'terrain et tondeuses'!$B$29</f>
        <v>17</v>
      </c>
      <c r="N542" s="15">
        <f>'terrain et tondeuses'!$B$31-'terrain et tondeuses'!$B$29</f>
        <v>25</v>
      </c>
      <c r="O542" s="15">
        <v>90</v>
      </c>
    </row>
    <row r="543" spans="1:15" x14ac:dyDescent="0.45">
      <c r="A543" s="35"/>
      <c r="B543" s="35"/>
      <c r="C543" s="31" t="str">
        <f t="shared" si="32"/>
        <v/>
      </c>
      <c r="D543" s="7"/>
      <c r="E543" s="29"/>
      <c r="F543" s="7"/>
      <c r="G543" s="7"/>
      <c r="H543" s="17" t="str">
        <f>IF(G543="","",INDEX('terrain et tondeuses'!$B$8:$B$12,MATCH(G543,'terrain et tondeuses'!$A$8:$A$12,0)))</f>
        <v/>
      </c>
      <c r="I543" s="20" t="str">
        <f>IF(D543="en large",'terrain et tondeuses'!$B$3*$F543,IF(D543="en long",'terrain et tondeuses'!$B$4*$F543,""))</f>
        <v/>
      </c>
      <c r="J543" s="25" t="str">
        <f t="shared" si="33"/>
        <v/>
      </c>
      <c r="K543" s="26" t="str">
        <f t="shared" si="34"/>
        <v/>
      </c>
      <c r="L543" s="27" t="str">
        <f t="shared" si="35"/>
        <v/>
      </c>
      <c r="M543" s="15">
        <f>'terrain et tondeuses'!$B$29</f>
        <v>17</v>
      </c>
      <c r="N543" s="15">
        <f>'terrain et tondeuses'!$B$31-'terrain et tondeuses'!$B$29</f>
        <v>25</v>
      </c>
      <c r="O543" s="15">
        <v>90</v>
      </c>
    </row>
    <row r="544" spans="1:15" x14ac:dyDescent="0.45">
      <c r="A544" s="35"/>
      <c r="B544" s="35"/>
      <c r="C544" s="31" t="str">
        <f t="shared" si="32"/>
        <v/>
      </c>
      <c r="D544" s="7"/>
      <c r="E544" s="29"/>
      <c r="F544" s="7"/>
      <c r="G544" s="7"/>
      <c r="H544" s="17" t="str">
        <f>IF(G544="","",INDEX('terrain et tondeuses'!$B$8:$B$12,MATCH(G544,'terrain et tondeuses'!$A$8:$A$12,0)))</f>
        <v/>
      </c>
      <c r="I544" s="20" t="str">
        <f>IF(D544="en large",'terrain et tondeuses'!$B$3*$F544,IF(D544="en long",'terrain et tondeuses'!$B$4*$F544,""))</f>
        <v/>
      </c>
      <c r="J544" s="25" t="str">
        <f t="shared" si="33"/>
        <v/>
      </c>
      <c r="K544" s="26" t="str">
        <f t="shared" si="34"/>
        <v/>
      </c>
      <c r="L544" s="27" t="str">
        <f t="shared" si="35"/>
        <v/>
      </c>
      <c r="M544" s="15">
        <f>'terrain et tondeuses'!$B$29</f>
        <v>17</v>
      </c>
      <c r="N544" s="15">
        <f>'terrain et tondeuses'!$B$31-'terrain et tondeuses'!$B$29</f>
        <v>25</v>
      </c>
      <c r="O544" s="15">
        <v>90</v>
      </c>
    </row>
    <row r="545" spans="1:15" x14ac:dyDescent="0.45">
      <c r="A545" s="35"/>
      <c r="B545" s="35"/>
      <c r="C545" s="31" t="str">
        <f t="shared" si="32"/>
        <v/>
      </c>
      <c r="D545" s="7"/>
      <c r="E545" s="29"/>
      <c r="F545" s="7"/>
      <c r="G545" s="7"/>
      <c r="H545" s="17" t="str">
        <f>IF(G545="","",INDEX('terrain et tondeuses'!$B$8:$B$12,MATCH(G545,'terrain et tondeuses'!$A$8:$A$12,0)))</f>
        <v/>
      </c>
      <c r="I545" s="20" t="str">
        <f>IF(D545="en large",'terrain et tondeuses'!$B$3*$F545,IF(D545="en long",'terrain et tondeuses'!$B$4*$F545,""))</f>
        <v/>
      </c>
      <c r="J545" s="25" t="str">
        <f t="shared" si="33"/>
        <v/>
      </c>
      <c r="K545" s="26" t="str">
        <f t="shared" si="34"/>
        <v/>
      </c>
      <c r="L545" s="27" t="str">
        <f t="shared" si="35"/>
        <v/>
      </c>
      <c r="M545" s="15">
        <f>'terrain et tondeuses'!$B$29</f>
        <v>17</v>
      </c>
      <c r="N545" s="15">
        <f>'terrain et tondeuses'!$B$31-'terrain et tondeuses'!$B$29</f>
        <v>25</v>
      </c>
      <c r="O545" s="15">
        <v>90</v>
      </c>
    </row>
    <row r="546" spans="1:15" x14ac:dyDescent="0.45">
      <c r="A546" s="35"/>
      <c r="B546" s="35"/>
      <c r="C546" s="31" t="str">
        <f t="shared" si="32"/>
        <v/>
      </c>
      <c r="D546" s="7"/>
      <c r="E546" s="29"/>
      <c r="F546" s="7"/>
      <c r="G546" s="7"/>
      <c r="H546" s="17" t="str">
        <f>IF(G546="","",INDEX('terrain et tondeuses'!$B$8:$B$12,MATCH(G546,'terrain et tondeuses'!$A$8:$A$12,0)))</f>
        <v/>
      </c>
      <c r="I546" s="20" t="str">
        <f>IF(D546="en large",'terrain et tondeuses'!$B$3*$F546,IF(D546="en long",'terrain et tondeuses'!$B$4*$F546,""))</f>
        <v/>
      </c>
      <c r="J546" s="25" t="str">
        <f t="shared" si="33"/>
        <v/>
      </c>
      <c r="K546" s="26" t="str">
        <f t="shared" si="34"/>
        <v/>
      </c>
      <c r="L546" s="27" t="str">
        <f t="shared" si="35"/>
        <v/>
      </c>
      <c r="M546" s="15">
        <f>'terrain et tondeuses'!$B$29</f>
        <v>17</v>
      </c>
      <c r="N546" s="15">
        <f>'terrain et tondeuses'!$B$31-'terrain et tondeuses'!$B$29</f>
        <v>25</v>
      </c>
      <c r="O546" s="15">
        <v>90</v>
      </c>
    </row>
    <row r="547" spans="1:15" x14ac:dyDescent="0.45">
      <c r="A547" s="35"/>
      <c r="B547" s="35"/>
      <c r="C547" s="31" t="str">
        <f t="shared" si="32"/>
        <v/>
      </c>
      <c r="D547" s="7"/>
      <c r="E547" s="29"/>
      <c r="F547" s="7"/>
      <c r="G547" s="7"/>
      <c r="H547" s="17" t="str">
        <f>IF(G547="","",INDEX('terrain et tondeuses'!$B$8:$B$12,MATCH(G547,'terrain et tondeuses'!$A$8:$A$12,0)))</f>
        <v/>
      </c>
      <c r="I547" s="20" t="str">
        <f>IF(D547="en large",'terrain et tondeuses'!$B$3*$F547,IF(D547="en long",'terrain et tondeuses'!$B$4*$F547,""))</f>
        <v/>
      </c>
      <c r="J547" s="25" t="str">
        <f t="shared" si="33"/>
        <v/>
      </c>
      <c r="K547" s="26" t="str">
        <f t="shared" si="34"/>
        <v/>
      </c>
      <c r="L547" s="27" t="str">
        <f t="shared" si="35"/>
        <v/>
      </c>
      <c r="M547" s="15">
        <f>'terrain et tondeuses'!$B$29</f>
        <v>17</v>
      </c>
      <c r="N547" s="15">
        <f>'terrain et tondeuses'!$B$31-'terrain et tondeuses'!$B$29</f>
        <v>25</v>
      </c>
      <c r="O547" s="15">
        <v>90</v>
      </c>
    </row>
    <row r="548" spans="1:15" x14ac:dyDescent="0.45">
      <c r="A548" s="35"/>
      <c r="B548" s="35"/>
      <c r="C548" s="31" t="str">
        <f t="shared" si="32"/>
        <v/>
      </c>
      <c r="D548" s="7"/>
      <c r="E548" s="29"/>
      <c r="F548" s="7"/>
      <c r="G548" s="7"/>
      <c r="H548" s="17" t="str">
        <f>IF(G548="","",INDEX('terrain et tondeuses'!$B$8:$B$12,MATCH(G548,'terrain et tondeuses'!$A$8:$A$12,0)))</f>
        <v/>
      </c>
      <c r="I548" s="20" t="str">
        <f>IF(D548="en large",'terrain et tondeuses'!$B$3*$F548,IF(D548="en long",'terrain et tondeuses'!$B$4*$F548,""))</f>
        <v/>
      </c>
      <c r="J548" s="25" t="str">
        <f t="shared" si="33"/>
        <v/>
      </c>
      <c r="K548" s="26" t="str">
        <f t="shared" si="34"/>
        <v/>
      </c>
      <c r="L548" s="27" t="str">
        <f t="shared" si="35"/>
        <v/>
      </c>
      <c r="M548" s="15">
        <f>'terrain et tondeuses'!$B$29</f>
        <v>17</v>
      </c>
      <c r="N548" s="15">
        <f>'terrain et tondeuses'!$B$31-'terrain et tondeuses'!$B$29</f>
        <v>25</v>
      </c>
      <c r="O548" s="15">
        <v>90</v>
      </c>
    </row>
    <row r="549" spans="1:15" x14ac:dyDescent="0.45">
      <c r="A549" s="35"/>
      <c r="B549" s="35"/>
      <c r="C549" s="31" t="str">
        <f t="shared" si="32"/>
        <v/>
      </c>
      <c r="D549" s="7"/>
      <c r="E549" s="29"/>
      <c r="F549" s="7"/>
      <c r="G549" s="7"/>
      <c r="H549" s="17" t="str">
        <f>IF(G549="","",INDEX('terrain et tondeuses'!$B$8:$B$12,MATCH(G549,'terrain et tondeuses'!$A$8:$A$12,0)))</f>
        <v/>
      </c>
      <c r="I549" s="20" t="str">
        <f>IF(D549="en large",'terrain et tondeuses'!$B$3*$F549,IF(D549="en long",'terrain et tondeuses'!$B$4*$F549,""))</f>
        <v/>
      </c>
      <c r="J549" s="25" t="str">
        <f t="shared" si="33"/>
        <v/>
      </c>
      <c r="K549" s="26" t="str">
        <f t="shared" si="34"/>
        <v/>
      </c>
      <c r="L549" s="27" t="str">
        <f t="shared" si="35"/>
        <v/>
      </c>
      <c r="M549" s="15">
        <f>'terrain et tondeuses'!$B$29</f>
        <v>17</v>
      </c>
      <c r="N549" s="15">
        <f>'terrain et tondeuses'!$B$31-'terrain et tondeuses'!$B$29</f>
        <v>25</v>
      </c>
      <c r="O549" s="15">
        <v>90</v>
      </c>
    </row>
    <row r="550" spans="1:15" x14ac:dyDescent="0.45">
      <c r="A550" s="35"/>
      <c r="B550" s="35"/>
      <c r="C550" s="31" t="str">
        <f t="shared" si="32"/>
        <v/>
      </c>
      <c r="D550" s="7"/>
      <c r="E550" s="29"/>
      <c r="F550" s="7"/>
      <c r="G550" s="7"/>
      <c r="H550" s="17" t="str">
        <f>IF(G550="","",INDEX('terrain et tondeuses'!$B$8:$B$12,MATCH(G550,'terrain et tondeuses'!$A$8:$A$12,0)))</f>
        <v/>
      </c>
      <c r="I550" s="20" t="str">
        <f>IF(D550="en large",'terrain et tondeuses'!$B$3*$F550,IF(D550="en long",'terrain et tondeuses'!$B$4*$F550,""))</f>
        <v/>
      </c>
      <c r="J550" s="25" t="str">
        <f t="shared" si="33"/>
        <v/>
      </c>
      <c r="K550" s="26" t="str">
        <f t="shared" si="34"/>
        <v/>
      </c>
      <c r="L550" s="27" t="str">
        <f t="shared" si="35"/>
        <v/>
      </c>
      <c r="M550" s="15">
        <f>'terrain et tondeuses'!$B$29</f>
        <v>17</v>
      </c>
      <c r="N550" s="15">
        <f>'terrain et tondeuses'!$B$31-'terrain et tondeuses'!$B$29</f>
        <v>25</v>
      </c>
      <c r="O550" s="15">
        <v>90</v>
      </c>
    </row>
    <row r="551" spans="1:15" x14ac:dyDescent="0.45">
      <c r="A551" s="35"/>
      <c r="B551" s="35"/>
      <c r="C551" s="31" t="str">
        <f t="shared" si="32"/>
        <v/>
      </c>
      <c r="D551" s="7"/>
      <c r="E551" s="29"/>
      <c r="F551" s="7"/>
      <c r="G551" s="7"/>
      <c r="H551" s="17" t="str">
        <f>IF(G551="","",INDEX('terrain et tondeuses'!$B$8:$B$12,MATCH(G551,'terrain et tondeuses'!$A$8:$A$12,0)))</f>
        <v/>
      </c>
      <c r="I551" s="20" t="str">
        <f>IF(D551="en large",'terrain et tondeuses'!$B$3*$F551,IF(D551="en long",'terrain et tondeuses'!$B$4*$F551,""))</f>
        <v/>
      </c>
      <c r="J551" s="25" t="str">
        <f t="shared" si="33"/>
        <v/>
      </c>
      <c r="K551" s="26" t="str">
        <f t="shared" si="34"/>
        <v/>
      </c>
      <c r="L551" s="27" t="str">
        <f t="shared" si="35"/>
        <v/>
      </c>
      <c r="M551" s="15">
        <f>'terrain et tondeuses'!$B$29</f>
        <v>17</v>
      </c>
      <c r="N551" s="15">
        <f>'terrain et tondeuses'!$B$31-'terrain et tondeuses'!$B$29</f>
        <v>25</v>
      </c>
      <c r="O551" s="15">
        <v>90</v>
      </c>
    </row>
    <row r="552" spans="1:15" x14ac:dyDescent="0.45">
      <c r="A552" s="35"/>
      <c r="B552" s="35"/>
      <c r="C552" s="31" t="str">
        <f t="shared" si="32"/>
        <v/>
      </c>
      <c r="D552" s="7"/>
      <c r="E552" s="29"/>
      <c r="F552" s="7"/>
      <c r="G552" s="7"/>
      <c r="H552" s="17" t="str">
        <f>IF(G552="","",INDEX('terrain et tondeuses'!$B$8:$B$12,MATCH(G552,'terrain et tondeuses'!$A$8:$A$12,0)))</f>
        <v/>
      </c>
      <c r="I552" s="20" t="str">
        <f>IF(D552="en large",'terrain et tondeuses'!$B$3*$F552,IF(D552="en long",'terrain et tondeuses'!$B$4*$F552,""))</f>
        <v/>
      </c>
      <c r="J552" s="25" t="str">
        <f t="shared" si="33"/>
        <v/>
      </c>
      <c r="K552" s="26" t="str">
        <f t="shared" si="34"/>
        <v/>
      </c>
      <c r="L552" s="27" t="str">
        <f t="shared" si="35"/>
        <v/>
      </c>
      <c r="M552" s="15">
        <f>'terrain et tondeuses'!$B$29</f>
        <v>17</v>
      </c>
      <c r="N552" s="15">
        <f>'terrain et tondeuses'!$B$31-'terrain et tondeuses'!$B$29</f>
        <v>25</v>
      </c>
      <c r="O552" s="15">
        <v>90</v>
      </c>
    </row>
    <row r="553" spans="1:15" x14ac:dyDescent="0.45">
      <c r="A553" s="35"/>
      <c r="B553" s="35"/>
      <c r="C553" s="31" t="str">
        <f t="shared" si="32"/>
        <v/>
      </c>
      <c r="D553" s="7"/>
      <c r="E553" s="29"/>
      <c r="F553" s="7"/>
      <c r="G553" s="7"/>
      <c r="H553" s="17" t="str">
        <f>IF(G553="","",INDEX('terrain et tondeuses'!$B$8:$B$12,MATCH(G553,'terrain et tondeuses'!$A$8:$A$12,0)))</f>
        <v/>
      </c>
      <c r="I553" s="20" t="str">
        <f>IF(D553="en large",'terrain et tondeuses'!$B$3*$F553,IF(D553="en long",'terrain et tondeuses'!$B$4*$F553,""))</f>
        <v/>
      </c>
      <c r="J553" s="25" t="str">
        <f t="shared" si="33"/>
        <v/>
      </c>
      <c r="K553" s="26" t="str">
        <f t="shared" si="34"/>
        <v/>
      </c>
      <c r="L553" s="27" t="str">
        <f t="shared" si="35"/>
        <v/>
      </c>
      <c r="M553" s="15">
        <f>'terrain et tondeuses'!$B$29</f>
        <v>17</v>
      </c>
      <c r="N553" s="15">
        <f>'terrain et tondeuses'!$B$31-'terrain et tondeuses'!$B$29</f>
        <v>25</v>
      </c>
      <c r="O553" s="15">
        <v>90</v>
      </c>
    </row>
    <row r="554" spans="1:15" x14ac:dyDescent="0.45">
      <c r="A554" s="35"/>
      <c r="B554" s="35"/>
      <c r="C554" s="31" t="str">
        <f t="shared" si="32"/>
        <v/>
      </c>
      <c r="D554" s="7"/>
      <c r="E554" s="29"/>
      <c r="F554" s="7"/>
      <c r="G554" s="7"/>
      <c r="H554" s="17" t="str">
        <f>IF(G554="","",INDEX('terrain et tondeuses'!$B$8:$B$12,MATCH(G554,'terrain et tondeuses'!$A$8:$A$12,0)))</f>
        <v/>
      </c>
      <c r="I554" s="20" t="str">
        <f>IF(D554="en large",'terrain et tondeuses'!$B$3*$F554,IF(D554="en long",'terrain et tondeuses'!$B$4*$F554,""))</f>
        <v/>
      </c>
      <c r="J554" s="25" t="str">
        <f t="shared" si="33"/>
        <v/>
      </c>
      <c r="K554" s="26" t="str">
        <f t="shared" si="34"/>
        <v/>
      </c>
      <c r="L554" s="27" t="str">
        <f t="shared" si="35"/>
        <v/>
      </c>
      <c r="M554" s="15">
        <f>'terrain et tondeuses'!$B$29</f>
        <v>17</v>
      </c>
      <c r="N554" s="15">
        <f>'terrain et tondeuses'!$B$31-'terrain et tondeuses'!$B$29</f>
        <v>25</v>
      </c>
      <c r="O554" s="15">
        <v>90</v>
      </c>
    </row>
    <row r="555" spans="1:15" x14ac:dyDescent="0.45">
      <c r="A555" s="35"/>
      <c r="B555" s="35"/>
      <c r="C555" s="31" t="str">
        <f t="shared" si="32"/>
        <v/>
      </c>
      <c r="D555" s="7"/>
      <c r="E555" s="29"/>
      <c r="F555" s="7"/>
      <c r="G555" s="7"/>
      <c r="H555" s="17" t="str">
        <f>IF(G555="","",INDEX('terrain et tondeuses'!$B$8:$B$12,MATCH(G555,'terrain et tondeuses'!$A$8:$A$12,0)))</f>
        <v/>
      </c>
      <c r="I555" s="20" t="str">
        <f>IF(D555="en large",'terrain et tondeuses'!$B$3*$F555,IF(D555="en long",'terrain et tondeuses'!$B$4*$F555,""))</f>
        <v/>
      </c>
      <c r="J555" s="25" t="str">
        <f t="shared" si="33"/>
        <v/>
      </c>
      <c r="K555" s="26" t="str">
        <f t="shared" si="34"/>
        <v/>
      </c>
      <c r="L555" s="27" t="str">
        <f t="shared" si="35"/>
        <v/>
      </c>
      <c r="M555" s="15">
        <f>'terrain et tondeuses'!$B$29</f>
        <v>17</v>
      </c>
      <c r="N555" s="15">
        <f>'terrain et tondeuses'!$B$31-'terrain et tondeuses'!$B$29</f>
        <v>25</v>
      </c>
      <c r="O555" s="15">
        <v>90</v>
      </c>
    </row>
    <row r="556" spans="1:15" x14ac:dyDescent="0.45">
      <c r="A556" s="35"/>
      <c r="B556" s="35"/>
      <c r="C556" s="31" t="str">
        <f t="shared" si="32"/>
        <v/>
      </c>
      <c r="D556" s="7"/>
      <c r="E556" s="29"/>
      <c r="F556" s="7"/>
      <c r="G556" s="7"/>
      <c r="H556" s="17" t="str">
        <f>IF(G556="","",INDEX('terrain et tondeuses'!$B$8:$B$12,MATCH(G556,'terrain et tondeuses'!$A$8:$A$12,0)))</f>
        <v/>
      </c>
      <c r="I556" s="20" t="str">
        <f>IF(D556="en large",'terrain et tondeuses'!$B$3*$F556,IF(D556="en long",'terrain et tondeuses'!$B$4*$F556,""))</f>
        <v/>
      </c>
      <c r="J556" s="25" t="str">
        <f t="shared" si="33"/>
        <v/>
      </c>
      <c r="K556" s="26" t="str">
        <f t="shared" si="34"/>
        <v/>
      </c>
      <c r="L556" s="27" t="str">
        <f t="shared" si="35"/>
        <v/>
      </c>
      <c r="M556" s="15">
        <f>'terrain et tondeuses'!$B$29</f>
        <v>17</v>
      </c>
      <c r="N556" s="15">
        <f>'terrain et tondeuses'!$B$31-'terrain et tondeuses'!$B$29</f>
        <v>25</v>
      </c>
      <c r="O556" s="15">
        <v>90</v>
      </c>
    </row>
    <row r="557" spans="1:15" x14ac:dyDescent="0.45">
      <c r="A557" s="35"/>
      <c r="B557" s="35"/>
      <c r="C557" s="31" t="str">
        <f t="shared" si="32"/>
        <v/>
      </c>
      <c r="D557" s="7"/>
      <c r="E557" s="29"/>
      <c r="F557" s="7"/>
      <c r="G557" s="7"/>
      <c r="H557" s="17" t="str">
        <f>IF(G557="","",INDEX('terrain et tondeuses'!$B$8:$B$12,MATCH(G557,'terrain et tondeuses'!$A$8:$A$12,0)))</f>
        <v/>
      </c>
      <c r="I557" s="20" t="str">
        <f>IF(D557="en large",'terrain et tondeuses'!$B$3*$F557,IF(D557="en long",'terrain et tondeuses'!$B$4*$F557,""))</f>
        <v/>
      </c>
      <c r="J557" s="25" t="str">
        <f t="shared" si="33"/>
        <v/>
      </c>
      <c r="K557" s="26" t="str">
        <f t="shared" si="34"/>
        <v/>
      </c>
      <c r="L557" s="27" t="str">
        <f t="shared" si="35"/>
        <v/>
      </c>
      <c r="M557" s="15">
        <f>'terrain et tondeuses'!$B$29</f>
        <v>17</v>
      </c>
      <c r="N557" s="15">
        <f>'terrain et tondeuses'!$B$31-'terrain et tondeuses'!$B$29</f>
        <v>25</v>
      </c>
      <c r="O557" s="15">
        <v>90</v>
      </c>
    </row>
    <row r="558" spans="1:15" x14ac:dyDescent="0.45">
      <c r="A558" s="35"/>
      <c r="B558" s="35"/>
      <c r="C558" s="31" t="str">
        <f t="shared" si="32"/>
        <v/>
      </c>
      <c r="D558" s="7"/>
      <c r="E558" s="29"/>
      <c r="F558" s="7"/>
      <c r="G558" s="7"/>
      <c r="H558" s="17" t="str">
        <f>IF(G558="","",INDEX('terrain et tondeuses'!$B$8:$B$12,MATCH(G558,'terrain et tondeuses'!$A$8:$A$12,0)))</f>
        <v/>
      </c>
      <c r="I558" s="20" t="str">
        <f>IF(D558="en large",'terrain et tondeuses'!$B$3*$F558,IF(D558="en long",'terrain et tondeuses'!$B$4*$F558,""))</f>
        <v/>
      </c>
      <c r="J558" s="25" t="str">
        <f t="shared" si="33"/>
        <v/>
      </c>
      <c r="K558" s="26" t="str">
        <f t="shared" si="34"/>
        <v/>
      </c>
      <c r="L558" s="27" t="str">
        <f t="shared" si="35"/>
        <v/>
      </c>
      <c r="M558" s="15">
        <f>'terrain et tondeuses'!$B$29</f>
        <v>17</v>
      </c>
      <c r="N558" s="15">
        <f>'terrain et tondeuses'!$B$31-'terrain et tondeuses'!$B$29</f>
        <v>25</v>
      </c>
      <c r="O558" s="15">
        <v>90</v>
      </c>
    </row>
    <row r="559" spans="1:15" x14ac:dyDescent="0.45">
      <c r="A559" s="35"/>
      <c r="B559" s="35"/>
      <c r="C559" s="31" t="str">
        <f t="shared" si="32"/>
        <v/>
      </c>
      <c r="D559" s="7"/>
      <c r="E559" s="29"/>
      <c r="F559" s="7"/>
      <c r="G559" s="7"/>
      <c r="H559" s="17" t="str">
        <f>IF(G559="","",INDEX('terrain et tondeuses'!$B$8:$B$12,MATCH(G559,'terrain et tondeuses'!$A$8:$A$12,0)))</f>
        <v/>
      </c>
      <c r="I559" s="20" t="str">
        <f>IF(D559="en large",'terrain et tondeuses'!$B$3*$F559,IF(D559="en long",'terrain et tondeuses'!$B$4*$F559,""))</f>
        <v/>
      </c>
      <c r="J559" s="25" t="str">
        <f t="shared" si="33"/>
        <v/>
      </c>
      <c r="K559" s="26" t="str">
        <f t="shared" si="34"/>
        <v/>
      </c>
      <c r="L559" s="27" t="str">
        <f t="shared" si="35"/>
        <v/>
      </c>
      <c r="M559" s="15">
        <f>'terrain et tondeuses'!$B$29</f>
        <v>17</v>
      </c>
      <c r="N559" s="15">
        <f>'terrain et tondeuses'!$B$31-'terrain et tondeuses'!$B$29</f>
        <v>25</v>
      </c>
      <c r="O559" s="15">
        <v>90</v>
      </c>
    </row>
    <row r="560" spans="1:15" x14ac:dyDescent="0.45">
      <c r="A560" s="35"/>
      <c r="B560" s="35"/>
      <c r="C560" s="31" t="str">
        <f t="shared" si="32"/>
        <v/>
      </c>
      <c r="D560" s="7"/>
      <c r="E560" s="29"/>
      <c r="F560" s="7"/>
      <c r="G560" s="7"/>
      <c r="H560" s="17" t="str">
        <f>IF(G560="","",INDEX('terrain et tondeuses'!$B$8:$B$12,MATCH(G560,'terrain et tondeuses'!$A$8:$A$12,0)))</f>
        <v/>
      </c>
      <c r="I560" s="20" t="str">
        <f>IF(D560="en large",'terrain et tondeuses'!$B$3*$F560,IF(D560="en long",'terrain et tondeuses'!$B$4*$F560,""))</f>
        <v/>
      </c>
      <c r="J560" s="25" t="str">
        <f t="shared" si="33"/>
        <v/>
      </c>
      <c r="K560" s="26" t="str">
        <f t="shared" si="34"/>
        <v/>
      </c>
      <c r="L560" s="27" t="str">
        <f t="shared" si="35"/>
        <v/>
      </c>
      <c r="M560" s="15">
        <f>'terrain et tondeuses'!$B$29</f>
        <v>17</v>
      </c>
      <c r="N560" s="15">
        <f>'terrain et tondeuses'!$B$31-'terrain et tondeuses'!$B$29</f>
        <v>25</v>
      </c>
      <c r="O560" s="15">
        <v>90</v>
      </c>
    </row>
    <row r="561" spans="1:15" x14ac:dyDescent="0.45">
      <c r="A561" s="35"/>
      <c r="B561" s="35"/>
      <c r="C561" s="31" t="str">
        <f t="shared" si="32"/>
        <v/>
      </c>
      <c r="D561" s="7"/>
      <c r="E561" s="29"/>
      <c r="F561" s="7"/>
      <c r="G561" s="7"/>
      <c r="H561" s="17" t="str">
        <f>IF(G561="","",INDEX('terrain et tondeuses'!$B$8:$B$12,MATCH(G561,'terrain et tondeuses'!$A$8:$A$12,0)))</f>
        <v/>
      </c>
      <c r="I561" s="20" t="str">
        <f>IF(D561="en large",'terrain et tondeuses'!$B$3*$F561,IF(D561="en long",'terrain et tondeuses'!$B$4*$F561,""))</f>
        <v/>
      </c>
      <c r="J561" s="25" t="str">
        <f t="shared" si="33"/>
        <v/>
      </c>
      <c r="K561" s="26" t="str">
        <f t="shared" si="34"/>
        <v/>
      </c>
      <c r="L561" s="27" t="str">
        <f t="shared" si="35"/>
        <v/>
      </c>
      <c r="M561" s="15">
        <f>'terrain et tondeuses'!$B$29</f>
        <v>17</v>
      </c>
      <c r="N561" s="15">
        <f>'terrain et tondeuses'!$B$31-'terrain et tondeuses'!$B$29</f>
        <v>25</v>
      </c>
      <c r="O561" s="15">
        <v>90</v>
      </c>
    </row>
    <row r="562" spans="1:15" x14ac:dyDescent="0.45">
      <c r="A562" s="35"/>
      <c r="B562" s="35"/>
      <c r="C562" s="31" t="str">
        <f t="shared" si="32"/>
        <v/>
      </c>
      <c r="D562" s="7"/>
      <c r="E562" s="29"/>
      <c r="F562" s="7"/>
      <c r="G562" s="7"/>
      <c r="H562" s="17" t="str">
        <f>IF(G562="","",INDEX('terrain et tondeuses'!$B$8:$B$12,MATCH(G562,'terrain et tondeuses'!$A$8:$A$12,0)))</f>
        <v/>
      </c>
      <c r="I562" s="20" t="str">
        <f>IF(D562="en large",'terrain et tondeuses'!$B$3*$F562,IF(D562="en long",'terrain et tondeuses'!$B$4*$F562,""))</f>
        <v/>
      </c>
      <c r="J562" s="25" t="str">
        <f t="shared" si="33"/>
        <v/>
      </c>
      <c r="K562" s="26" t="str">
        <f t="shared" si="34"/>
        <v/>
      </c>
      <c r="L562" s="27" t="str">
        <f t="shared" si="35"/>
        <v/>
      </c>
      <c r="M562" s="15">
        <f>'terrain et tondeuses'!$B$29</f>
        <v>17</v>
      </c>
      <c r="N562" s="15">
        <f>'terrain et tondeuses'!$B$31-'terrain et tondeuses'!$B$29</f>
        <v>25</v>
      </c>
      <c r="O562" s="15">
        <v>90</v>
      </c>
    </row>
    <row r="563" spans="1:15" x14ac:dyDescent="0.45">
      <c r="A563" s="35"/>
      <c r="B563" s="35"/>
      <c r="C563" s="31" t="str">
        <f t="shared" si="32"/>
        <v/>
      </c>
      <c r="D563" s="7"/>
      <c r="E563" s="29"/>
      <c r="F563" s="7"/>
      <c r="G563" s="7"/>
      <c r="H563" s="17" t="str">
        <f>IF(G563="","",INDEX('terrain et tondeuses'!$B$8:$B$12,MATCH(G563,'terrain et tondeuses'!$A$8:$A$12,0)))</f>
        <v/>
      </c>
      <c r="I563" s="20" t="str">
        <f>IF(D563="en large",'terrain et tondeuses'!$B$3*$F563,IF(D563="en long",'terrain et tondeuses'!$B$4*$F563,""))</f>
        <v/>
      </c>
      <c r="J563" s="25" t="str">
        <f t="shared" si="33"/>
        <v/>
      </c>
      <c r="K563" s="26" t="str">
        <f t="shared" si="34"/>
        <v/>
      </c>
      <c r="L563" s="27" t="str">
        <f t="shared" si="35"/>
        <v/>
      </c>
      <c r="M563" s="15">
        <f>'terrain et tondeuses'!$B$29</f>
        <v>17</v>
      </c>
      <c r="N563" s="15">
        <f>'terrain et tondeuses'!$B$31-'terrain et tondeuses'!$B$29</f>
        <v>25</v>
      </c>
      <c r="O563" s="15">
        <v>90</v>
      </c>
    </row>
    <row r="564" spans="1:15" x14ac:dyDescent="0.45">
      <c r="A564" s="35"/>
      <c r="B564" s="35"/>
      <c r="C564" s="31" t="str">
        <f t="shared" si="32"/>
        <v/>
      </c>
      <c r="D564" s="7"/>
      <c r="E564" s="29"/>
      <c r="F564" s="7"/>
      <c r="G564" s="7"/>
      <c r="H564" s="17" t="str">
        <f>IF(G564="","",INDEX('terrain et tondeuses'!$B$8:$B$12,MATCH(G564,'terrain et tondeuses'!$A$8:$A$12,0)))</f>
        <v/>
      </c>
      <c r="I564" s="20" t="str">
        <f>IF(D564="en large",'terrain et tondeuses'!$B$3*$F564,IF(D564="en long",'terrain et tondeuses'!$B$4*$F564,""))</f>
        <v/>
      </c>
      <c r="J564" s="25" t="str">
        <f t="shared" si="33"/>
        <v/>
      </c>
      <c r="K564" s="26" t="str">
        <f t="shared" si="34"/>
        <v/>
      </c>
      <c r="L564" s="27" t="str">
        <f t="shared" si="35"/>
        <v/>
      </c>
      <c r="M564" s="15">
        <f>'terrain et tondeuses'!$B$29</f>
        <v>17</v>
      </c>
      <c r="N564" s="15">
        <f>'terrain et tondeuses'!$B$31-'terrain et tondeuses'!$B$29</f>
        <v>25</v>
      </c>
      <c r="O564" s="15">
        <v>90</v>
      </c>
    </row>
    <row r="565" spans="1:15" x14ac:dyDescent="0.45">
      <c r="A565" s="35"/>
      <c r="B565" s="35"/>
      <c r="C565" s="31" t="str">
        <f t="shared" si="32"/>
        <v/>
      </c>
      <c r="D565" s="7"/>
      <c r="E565" s="29"/>
      <c r="F565" s="7"/>
      <c r="G565" s="7"/>
      <c r="H565" s="17" t="str">
        <f>IF(G565="","",INDEX('terrain et tondeuses'!$B$8:$B$12,MATCH(G565,'terrain et tondeuses'!$A$8:$A$12,0)))</f>
        <v/>
      </c>
      <c r="I565" s="20" t="str">
        <f>IF(D565="en large",'terrain et tondeuses'!$B$3*$F565,IF(D565="en long",'terrain et tondeuses'!$B$4*$F565,""))</f>
        <v/>
      </c>
      <c r="J565" s="25" t="str">
        <f t="shared" si="33"/>
        <v/>
      </c>
      <c r="K565" s="26" t="str">
        <f t="shared" si="34"/>
        <v/>
      </c>
      <c r="L565" s="27" t="str">
        <f t="shared" si="35"/>
        <v/>
      </c>
      <c r="M565" s="15">
        <f>'terrain et tondeuses'!$B$29</f>
        <v>17</v>
      </c>
      <c r="N565" s="15">
        <f>'terrain et tondeuses'!$B$31-'terrain et tondeuses'!$B$29</f>
        <v>25</v>
      </c>
      <c r="O565" s="15">
        <v>90</v>
      </c>
    </row>
    <row r="566" spans="1:15" x14ac:dyDescent="0.45">
      <c r="A566" s="35"/>
      <c r="B566" s="35"/>
      <c r="C566" s="31" t="str">
        <f t="shared" si="32"/>
        <v/>
      </c>
      <c r="D566" s="7"/>
      <c r="E566" s="29"/>
      <c r="F566" s="7"/>
      <c r="G566" s="7"/>
      <c r="H566" s="17" t="str">
        <f>IF(G566="","",INDEX('terrain et tondeuses'!$B$8:$B$12,MATCH(G566,'terrain et tondeuses'!$A$8:$A$12,0)))</f>
        <v/>
      </c>
      <c r="I566" s="20" t="str">
        <f>IF(D566="en large",'terrain et tondeuses'!$B$3*$F566,IF(D566="en long",'terrain et tondeuses'!$B$4*$F566,""))</f>
        <v/>
      </c>
      <c r="J566" s="25" t="str">
        <f t="shared" si="33"/>
        <v/>
      </c>
      <c r="K566" s="26" t="str">
        <f t="shared" si="34"/>
        <v/>
      </c>
      <c r="L566" s="27" t="str">
        <f t="shared" si="35"/>
        <v/>
      </c>
      <c r="M566" s="15">
        <f>'terrain et tondeuses'!$B$29</f>
        <v>17</v>
      </c>
      <c r="N566" s="15">
        <f>'terrain et tondeuses'!$B$31-'terrain et tondeuses'!$B$29</f>
        <v>25</v>
      </c>
      <c r="O566" s="15">
        <v>90</v>
      </c>
    </row>
    <row r="567" spans="1:15" x14ac:dyDescent="0.45">
      <c r="A567" s="35"/>
      <c r="B567" s="35"/>
      <c r="C567" s="31" t="str">
        <f t="shared" si="32"/>
        <v/>
      </c>
      <c r="D567" s="7"/>
      <c r="E567" s="29"/>
      <c r="F567" s="7"/>
      <c r="G567" s="7"/>
      <c r="H567" s="17" t="str">
        <f>IF(G567="","",INDEX('terrain et tondeuses'!$B$8:$B$12,MATCH(G567,'terrain et tondeuses'!$A$8:$A$12,0)))</f>
        <v/>
      </c>
      <c r="I567" s="20" t="str">
        <f>IF(D567="en large",'terrain et tondeuses'!$B$3*$F567,IF(D567="en long",'terrain et tondeuses'!$B$4*$F567,""))</f>
        <v/>
      </c>
      <c r="J567" s="25" t="str">
        <f t="shared" si="33"/>
        <v/>
      </c>
      <c r="K567" s="26" t="str">
        <f t="shared" si="34"/>
        <v/>
      </c>
      <c r="L567" s="27" t="str">
        <f t="shared" si="35"/>
        <v/>
      </c>
      <c r="M567" s="15">
        <f>'terrain et tondeuses'!$B$29</f>
        <v>17</v>
      </c>
      <c r="N567" s="15">
        <f>'terrain et tondeuses'!$B$31-'terrain et tondeuses'!$B$29</f>
        <v>25</v>
      </c>
      <c r="O567" s="15">
        <v>90</v>
      </c>
    </row>
    <row r="568" spans="1:15" x14ac:dyDescent="0.45">
      <c r="A568" s="35"/>
      <c r="B568" s="35"/>
      <c r="C568" s="31" t="str">
        <f t="shared" si="32"/>
        <v/>
      </c>
      <c r="D568" s="7"/>
      <c r="E568" s="29"/>
      <c r="F568" s="7"/>
      <c r="G568" s="7"/>
      <c r="H568" s="17" t="str">
        <f>IF(G568="","",INDEX('terrain et tondeuses'!$B$8:$B$12,MATCH(G568,'terrain et tondeuses'!$A$8:$A$12,0)))</f>
        <v/>
      </c>
      <c r="I568" s="20" t="str">
        <f>IF(D568="en large",'terrain et tondeuses'!$B$3*$F568,IF(D568="en long",'terrain et tondeuses'!$B$4*$F568,""))</f>
        <v/>
      </c>
      <c r="J568" s="25" t="str">
        <f t="shared" si="33"/>
        <v/>
      </c>
      <c r="K568" s="26" t="str">
        <f t="shared" si="34"/>
        <v/>
      </c>
      <c r="L568" s="27" t="str">
        <f t="shared" si="35"/>
        <v/>
      </c>
      <c r="M568" s="15">
        <f>'terrain et tondeuses'!$B$29</f>
        <v>17</v>
      </c>
      <c r="N568" s="15">
        <f>'terrain et tondeuses'!$B$31-'terrain et tondeuses'!$B$29</f>
        <v>25</v>
      </c>
      <c r="O568" s="15">
        <v>90</v>
      </c>
    </row>
    <row r="569" spans="1:15" x14ac:dyDescent="0.45">
      <c r="A569" s="35"/>
      <c r="B569" s="35"/>
      <c r="C569" s="31" t="str">
        <f t="shared" si="32"/>
        <v/>
      </c>
      <c r="D569" s="7"/>
      <c r="E569" s="29"/>
      <c r="F569" s="7"/>
      <c r="G569" s="7"/>
      <c r="H569" s="17" t="str">
        <f>IF(G569="","",INDEX('terrain et tondeuses'!$B$8:$B$12,MATCH(G569,'terrain et tondeuses'!$A$8:$A$12,0)))</f>
        <v/>
      </c>
      <c r="I569" s="20" t="str">
        <f>IF(D569="en large",'terrain et tondeuses'!$B$3*$F569,IF(D569="en long",'terrain et tondeuses'!$B$4*$F569,""))</f>
        <v/>
      </c>
      <c r="J569" s="25" t="str">
        <f t="shared" si="33"/>
        <v/>
      </c>
      <c r="K569" s="26" t="str">
        <f t="shared" si="34"/>
        <v/>
      </c>
      <c r="L569" s="27" t="str">
        <f t="shared" si="35"/>
        <v/>
      </c>
      <c r="M569" s="15">
        <f>'terrain et tondeuses'!$B$29</f>
        <v>17</v>
      </c>
      <c r="N569" s="15">
        <f>'terrain et tondeuses'!$B$31-'terrain et tondeuses'!$B$29</f>
        <v>25</v>
      </c>
      <c r="O569" s="15">
        <v>90</v>
      </c>
    </row>
    <row r="570" spans="1:15" x14ac:dyDescent="0.45">
      <c r="A570" s="35"/>
      <c r="B570" s="35"/>
      <c r="C570" s="31" t="str">
        <f t="shared" si="32"/>
        <v/>
      </c>
      <c r="D570" s="7"/>
      <c r="E570" s="29"/>
      <c r="F570" s="7"/>
      <c r="G570" s="7"/>
      <c r="H570" s="17" t="str">
        <f>IF(G570="","",INDEX('terrain et tondeuses'!$B$8:$B$12,MATCH(G570,'terrain et tondeuses'!$A$8:$A$12,0)))</f>
        <v/>
      </c>
      <c r="I570" s="20" t="str">
        <f>IF(D570="en large",'terrain et tondeuses'!$B$3*$F570,IF(D570="en long",'terrain et tondeuses'!$B$4*$F570,""))</f>
        <v/>
      </c>
      <c r="J570" s="25" t="str">
        <f t="shared" si="33"/>
        <v/>
      </c>
      <c r="K570" s="26" t="str">
        <f t="shared" si="34"/>
        <v/>
      </c>
      <c r="L570" s="27" t="str">
        <f t="shared" si="35"/>
        <v/>
      </c>
      <c r="M570" s="15">
        <f>'terrain et tondeuses'!$B$29</f>
        <v>17</v>
      </c>
      <c r="N570" s="15">
        <f>'terrain et tondeuses'!$B$31-'terrain et tondeuses'!$B$29</f>
        <v>25</v>
      </c>
      <c r="O570" s="15">
        <v>90</v>
      </c>
    </row>
    <row r="571" spans="1:15" x14ac:dyDescent="0.45">
      <c r="A571" s="35"/>
      <c r="B571" s="35"/>
      <c r="C571" s="31" t="str">
        <f t="shared" si="32"/>
        <v/>
      </c>
      <c r="D571" s="7"/>
      <c r="E571" s="29"/>
      <c r="F571" s="7"/>
      <c r="G571" s="7"/>
      <c r="H571" s="17" t="str">
        <f>IF(G571="","",INDEX('terrain et tondeuses'!$B$8:$B$12,MATCH(G571,'terrain et tondeuses'!$A$8:$A$12,0)))</f>
        <v/>
      </c>
      <c r="I571" s="20" t="str">
        <f>IF(D571="en large",'terrain et tondeuses'!$B$3*$F571,IF(D571="en long",'terrain et tondeuses'!$B$4*$F571,""))</f>
        <v/>
      </c>
      <c r="J571" s="25" t="str">
        <f t="shared" si="33"/>
        <v/>
      </c>
      <c r="K571" s="26" t="str">
        <f t="shared" si="34"/>
        <v/>
      </c>
      <c r="L571" s="27" t="str">
        <f t="shared" si="35"/>
        <v/>
      </c>
      <c r="M571" s="15">
        <f>'terrain et tondeuses'!$B$29</f>
        <v>17</v>
      </c>
      <c r="N571" s="15">
        <f>'terrain et tondeuses'!$B$31-'terrain et tondeuses'!$B$29</f>
        <v>25</v>
      </c>
      <c r="O571" s="15">
        <v>90</v>
      </c>
    </row>
    <row r="572" spans="1:15" x14ac:dyDescent="0.45">
      <c r="A572" s="35"/>
      <c r="B572" s="35"/>
      <c r="C572" s="31" t="str">
        <f t="shared" si="32"/>
        <v/>
      </c>
      <c r="D572" s="7"/>
      <c r="E572" s="29"/>
      <c r="F572" s="7"/>
      <c r="G572" s="7"/>
      <c r="H572" s="17" t="str">
        <f>IF(G572="","",INDEX('terrain et tondeuses'!$B$8:$B$12,MATCH(G572,'terrain et tondeuses'!$A$8:$A$12,0)))</f>
        <v/>
      </c>
      <c r="I572" s="20" t="str">
        <f>IF(D572="en large",'terrain et tondeuses'!$B$3*$F572,IF(D572="en long",'terrain et tondeuses'!$B$4*$F572,""))</f>
        <v/>
      </c>
      <c r="J572" s="25" t="str">
        <f t="shared" si="33"/>
        <v/>
      </c>
      <c r="K572" s="26" t="str">
        <f t="shared" si="34"/>
        <v/>
      </c>
      <c r="L572" s="27" t="str">
        <f t="shared" si="35"/>
        <v/>
      </c>
      <c r="M572" s="15">
        <f>'terrain et tondeuses'!$B$29</f>
        <v>17</v>
      </c>
      <c r="N572" s="15">
        <f>'terrain et tondeuses'!$B$31-'terrain et tondeuses'!$B$29</f>
        <v>25</v>
      </c>
      <c r="O572" s="15">
        <v>90</v>
      </c>
    </row>
    <row r="573" spans="1:15" x14ac:dyDescent="0.45">
      <c r="A573" s="35"/>
      <c r="B573" s="35"/>
      <c r="C573" s="31" t="str">
        <f t="shared" si="32"/>
        <v/>
      </c>
      <c r="D573" s="7"/>
      <c r="E573" s="29"/>
      <c r="F573" s="7"/>
      <c r="G573" s="7"/>
      <c r="H573" s="17" t="str">
        <f>IF(G573="","",INDEX('terrain et tondeuses'!$B$8:$B$12,MATCH(G573,'terrain et tondeuses'!$A$8:$A$12,0)))</f>
        <v/>
      </c>
      <c r="I573" s="20" t="str">
        <f>IF(D573="en large",'terrain et tondeuses'!$B$3*$F573,IF(D573="en long",'terrain et tondeuses'!$B$4*$F573,""))</f>
        <v/>
      </c>
      <c r="J573" s="25" t="str">
        <f t="shared" si="33"/>
        <v/>
      </c>
      <c r="K573" s="26" t="str">
        <f t="shared" si="34"/>
        <v/>
      </c>
      <c r="L573" s="27" t="str">
        <f t="shared" si="35"/>
        <v/>
      </c>
      <c r="M573" s="15">
        <f>'terrain et tondeuses'!$B$29</f>
        <v>17</v>
      </c>
      <c r="N573" s="15">
        <f>'terrain et tondeuses'!$B$31-'terrain et tondeuses'!$B$29</f>
        <v>25</v>
      </c>
      <c r="O573" s="15">
        <v>90</v>
      </c>
    </row>
    <row r="574" spans="1:15" x14ac:dyDescent="0.45">
      <c r="A574" s="35"/>
      <c r="B574" s="35"/>
      <c r="C574" s="31" t="str">
        <f t="shared" si="32"/>
        <v/>
      </c>
      <c r="D574" s="7"/>
      <c r="E574" s="29"/>
      <c r="F574" s="7"/>
      <c r="G574" s="7"/>
      <c r="H574" s="17" t="str">
        <f>IF(G574="","",INDEX('terrain et tondeuses'!$B$8:$B$12,MATCH(G574,'terrain et tondeuses'!$A$8:$A$12,0)))</f>
        <v/>
      </c>
      <c r="I574" s="20" t="str">
        <f>IF(D574="en large",'terrain et tondeuses'!$B$3*$F574,IF(D574="en long",'terrain et tondeuses'!$B$4*$F574,""))</f>
        <v/>
      </c>
      <c r="J574" s="25" t="str">
        <f t="shared" si="33"/>
        <v/>
      </c>
      <c r="K574" s="26" t="str">
        <f t="shared" si="34"/>
        <v/>
      </c>
      <c r="L574" s="27" t="str">
        <f t="shared" si="35"/>
        <v/>
      </c>
      <c r="M574" s="15">
        <f>'terrain et tondeuses'!$B$29</f>
        <v>17</v>
      </c>
      <c r="N574" s="15">
        <f>'terrain et tondeuses'!$B$31-'terrain et tondeuses'!$B$29</f>
        <v>25</v>
      </c>
      <c r="O574" s="15">
        <v>90</v>
      </c>
    </row>
    <row r="575" spans="1:15" x14ac:dyDescent="0.45">
      <c r="A575" s="35"/>
      <c r="B575" s="35"/>
      <c r="C575" s="31" t="str">
        <f t="shared" si="32"/>
        <v/>
      </c>
      <c r="D575" s="7"/>
      <c r="E575" s="29"/>
      <c r="F575" s="7"/>
      <c r="G575" s="7"/>
      <c r="H575" s="17" t="str">
        <f>IF(G575="","",INDEX('terrain et tondeuses'!$B$8:$B$12,MATCH(G575,'terrain et tondeuses'!$A$8:$A$12,0)))</f>
        <v/>
      </c>
      <c r="I575" s="20" t="str">
        <f>IF(D575="en large",'terrain et tondeuses'!$B$3*$F575,IF(D575="en long",'terrain et tondeuses'!$B$4*$F575,""))</f>
        <v/>
      </c>
      <c r="J575" s="25" t="str">
        <f t="shared" si="33"/>
        <v/>
      </c>
      <c r="K575" s="26" t="str">
        <f t="shared" si="34"/>
        <v/>
      </c>
      <c r="L575" s="27" t="str">
        <f t="shared" si="35"/>
        <v/>
      </c>
      <c r="M575" s="15">
        <f>'terrain et tondeuses'!$B$29</f>
        <v>17</v>
      </c>
      <c r="N575" s="15">
        <f>'terrain et tondeuses'!$B$31-'terrain et tondeuses'!$B$29</f>
        <v>25</v>
      </c>
      <c r="O575" s="15">
        <v>90</v>
      </c>
    </row>
    <row r="576" spans="1:15" x14ac:dyDescent="0.45">
      <c r="A576" s="35"/>
      <c r="B576" s="35"/>
      <c r="C576" s="31" t="str">
        <f t="shared" si="32"/>
        <v/>
      </c>
      <c r="D576" s="7"/>
      <c r="E576" s="29"/>
      <c r="F576" s="7"/>
      <c r="G576" s="7"/>
      <c r="H576" s="17" t="str">
        <f>IF(G576="","",INDEX('terrain et tondeuses'!$B$8:$B$12,MATCH(G576,'terrain et tondeuses'!$A$8:$A$12,0)))</f>
        <v/>
      </c>
      <c r="I576" s="20" t="str">
        <f>IF(D576="en large",'terrain et tondeuses'!$B$3*$F576,IF(D576="en long",'terrain et tondeuses'!$B$4*$F576,""))</f>
        <v/>
      </c>
      <c r="J576" s="25" t="str">
        <f t="shared" si="33"/>
        <v/>
      </c>
      <c r="K576" s="26" t="str">
        <f t="shared" si="34"/>
        <v/>
      </c>
      <c r="L576" s="27" t="str">
        <f t="shared" si="35"/>
        <v/>
      </c>
      <c r="M576" s="15">
        <f>'terrain et tondeuses'!$B$29</f>
        <v>17</v>
      </c>
      <c r="N576" s="15">
        <f>'terrain et tondeuses'!$B$31-'terrain et tondeuses'!$B$29</f>
        <v>25</v>
      </c>
      <c r="O576" s="15">
        <v>90</v>
      </c>
    </row>
    <row r="577" spans="1:15" x14ac:dyDescent="0.45">
      <c r="A577" s="35"/>
      <c r="B577" s="35"/>
      <c r="C577" s="31" t="str">
        <f t="shared" si="32"/>
        <v/>
      </c>
      <c r="D577" s="7"/>
      <c r="E577" s="29"/>
      <c r="F577" s="7"/>
      <c r="G577" s="7"/>
      <c r="H577" s="17" t="str">
        <f>IF(G577="","",INDEX('terrain et tondeuses'!$B$8:$B$12,MATCH(G577,'terrain et tondeuses'!$A$8:$A$12,0)))</f>
        <v/>
      </c>
      <c r="I577" s="20" t="str">
        <f>IF(D577="en large",'terrain et tondeuses'!$B$3*$F577,IF(D577="en long",'terrain et tondeuses'!$B$4*$F577,""))</f>
        <v/>
      </c>
      <c r="J577" s="25" t="str">
        <f t="shared" si="33"/>
        <v/>
      </c>
      <c r="K577" s="26" t="str">
        <f t="shared" si="34"/>
        <v/>
      </c>
      <c r="L577" s="27" t="str">
        <f t="shared" si="35"/>
        <v/>
      </c>
      <c r="M577" s="15">
        <f>'terrain et tondeuses'!$B$29</f>
        <v>17</v>
      </c>
      <c r="N577" s="15">
        <f>'terrain et tondeuses'!$B$31-'terrain et tondeuses'!$B$29</f>
        <v>25</v>
      </c>
      <c r="O577" s="15">
        <v>90</v>
      </c>
    </row>
    <row r="578" spans="1:15" x14ac:dyDescent="0.45">
      <c r="A578" s="35"/>
      <c r="B578" s="35"/>
      <c r="C578" s="31" t="str">
        <f t="shared" si="32"/>
        <v/>
      </c>
      <c r="D578" s="7"/>
      <c r="E578" s="29"/>
      <c r="F578" s="7"/>
      <c r="G578" s="7"/>
      <c r="H578" s="17" t="str">
        <f>IF(G578="","",INDEX('terrain et tondeuses'!$B$8:$B$12,MATCH(G578,'terrain et tondeuses'!$A$8:$A$12,0)))</f>
        <v/>
      </c>
      <c r="I578" s="20" t="str">
        <f>IF(D578="en large",'terrain et tondeuses'!$B$3*$F578,IF(D578="en long",'terrain et tondeuses'!$B$4*$F578,""))</f>
        <v/>
      </c>
      <c r="J578" s="25" t="str">
        <f t="shared" si="33"/>
        <v/>
      </c>
      <c r="K578" s="26" t="str">
        <f t="shared" si="34"/>
        <v/>
      </c>
      <c r="L578" s="27" t="str">
        <f t="shared" si="35"/>
        <v/>
      </c>
      <c r="M578" s="15">
        <f>'terrain et tondeuses'!$B$29</f>
        <v>17</v>
      </c>
      <c r="N578" s="15">
        <f>'terrain et tondeuses'!$B$31-'terrain et tondeuses'!$B$29</f>
        <v>25</v>
      </c>
      <c r="O578" s="15">
        <v>90</v>
      </c>
    </row>
    <row r="579" spans="1:15" x14ac:dyDescent="0.45">
      <c r="A579" s="35"/>
      <c r="B579" s="35"/>
      <c r="C579" s="31" t="str">
        <f t="shared" ref="C579:C642" si="36">IF(A579="","",A579-B579)</f>
        <v/>
      </c>
      <c r="D579" s="7"/>
      <c r="E579" s="29"/>
      <c r="F579" s="7"/>
      <c r="G579" s="7"/>
      <c r="H579" s="17" t="str">
        <f>IF(G579="","",INDEX('terrain et tondeuses'!$B$8:$B$12,MATCH(G579,'terrain et tondeuses'!$A$8:$A$12,0)))</f>
        <v/>
      </c>
      <c r="I579" s="20" t="str">
        <f>IF(D579="en large",'terrain et tondeuses'!$B$3*$F579,IF(D579="en long",'terrain et tondeuses'!$B$4*$F579,""))</f>
        <v/>
      </c>
      <c r="J579" s="25" t="str">
        <f t="shared" ref="J579:J642" si="37">IF(I579="","",E579/(H579/100*I579)*1000)</f>
        <v/>
      </c>
      <c r="K579" s="26" t="str">
        <f t="shared" ref="K579:K642" si="38">IF(J579="","",J579/C579)</f>
        <v/>
      </c>
      <c r="L579" s="27" t="str">
        <f t="shared" ref="L579:L642" si="39">IF(COUNTIFS(A:A, "&gt;=" &amp; A579 - 6, A:A, "&lt;=" &amp; A579) &gt;= 1,
   AVERAGEIFS(K:K, A:A, "&gt;=" &amp; A579 - 6, A:A, "&lt;=" &amp; A579),
   "")</f>
        <v/>
      </c>
      <c r="M579" s="15">
        <f>'terrain et tondeuses'!$B$29</f>
        <v>17</v>
      </c>
      <c r="N579" s="15">
        <f>'terrain et tondeuses'!$B$31-'terrain et tondeuses'!$B$29</f>
        <v>25</v>
      </c>
      <c r="O579" s="15">
        <v>90</v>
      </c>
    </row>
    <row r="580" spans="1:15" x14ac:dyDescent="0.45">
      <c r="A580" s="35"/>
      <c r="B580" s="35"/>
      <c r="C580" s="31" t="str">
        <f t="shared" si="36"/>
        <v/>
      </c>
      <c r="D580" s="7"/>
      <c r="E580" s="29"/>
      <c r="F580" s="7"/>
      <c r="G580" s="7"/>
      <c r="H580" s="17" t="str">
        <f>IF(G580="","",INDEX('terrain et tondeuses'!$B$8:$B$12,MATCH(G580,'terrain et tondeuses'!$A$8:$A$12,0)))</f>
        <v/>
      </c>
      <c r="I580" s="20" t="str">
        <f>IF(D580="en large",'terrain et tondeuses'!$B$3*$F580,IF(D580="en long",'terrain et tondeuses'!$B$4*$F580,""))</f>
        <v/>
      </c>
      <c r="J580" s="25" t="str">
        <f t="shared" si="37"/>
        <v/>
      </c>
      <c r="K580" s="26" t="str">
        <f t="shared" si="38"/>
        <v/>
      </c>
      <c r="L580" s="27" t="str">
        <f t="shared" si="39"/>
        <v/>
      </c>
      <c r="M580" s="15">
        <f>'terrain et tondeuses'!$B$29</f>
        <v>17</v>
      </c>
      <c r="N580" s="15">
        <f>'terrain et tondeuses'!$B$31-'terrain et tondeuses'!$B$29</f>
        <v>25</v>
      </c>
      <c r="O580" s="15">
        <v>90</v>
      </c>
    </row>
    <row r="581" spans="1:15" x14ac:dyDescent="0.45">
      <c r="A581" s="35"/>
      <c r="B581" s="35"/>
      <c r="C581" s="31" t="str">
        <f t="shared" si="36"/>
        <v/>
      </c>
      <c r="D581" s="7"/>
      <c r="E581" s="29"/>
      <c r="F581" s="7"/>
      <c r="G581" s="7"/>
      <c r="H581" s="17" t="str">
        <f>IF(G581="","",INDEX('terrain et tondeuses'!$B$8:$B$12,MATCH(G581,'terrain et tondeuses'!$A$8:$A$12,0)))</f>
        <v/>
      </c>
      <c r="I581" s="20" t="str">
        <f>IF(D581="en large",'terrain et tondeuses'!$B$3*$F581,IF(D581="en long",'terrain et tondeuses'!$B$4*$F581,""))</f>
        <v/>
      </c>
      <c r="J581" s="25" t="str">
        <f t="shared" si="37"/>
        <v/>
      </c>
      <c r="K581" s="26" t="str">
        <f t="shared" si="38"/>
        <v/>
      </c>
      <c r="L581" s="27" t="str">
        <f t="shared" si="39"/>
        <v/>
      </c>
      <c r="M581" s="15">
        <f>'terrain et tondeuses'!$B$29</f>
        <v>17</v>
      </c>
      <c r="N581" s="15">
        <f>'terrain et tondeuses'!$B$31-'terrain et tondeuses'!$B$29</f>
        <v>25</v>
      </c>
      <c r="O581" s="15">
        <v>90</v>
      </c>
    </row>
    <row r="582" spans="1:15" x14ac:dyDescent="0.45">
      <c r="A582" s="35"/>
      <c r="B582" s="35"/>
      <c r="C582" s="31" t="str">
        <f t="shared" si="36"/>
        <v/>
      </c>
      <c r="D582" s="7"/>
      <c r="E582" s="29"/>
      <c r="F582" s="7"/>
      <c r="G582" s="7"/>
      <c r="H582" s="17" t="str">
        <f>IF(G582="","",INDEX('terrain et tondeuses'!$B$8:$B$12,MATCH(G582,'terrain et tondeuses'!$A$8:$A$12,0)))</f>
        <v/>
      </c>
      <c r="I582" s="20" t="str">
        <f>IF(D582="en large",'terrain et tondeuses'!$B$3*$F582,IF(D582="en long",'terrain et tondeuses'!$B$4*$F582,""))</f>
        <v/>
      </c>
      <c r="J582" s="25" t="str">
        <f t="shared" si="37"/>
        <v/>
      </c>
      <c r="K582" s="26" t="str">
        <f t="shared" si="38"/>
        <v/>
      </c>
      <c r="L582" s="27" t="str">
        <f t="shared" si="39"/>
        <v/>
      </c>
      <c r="M582" s="15">
        <f>'terrain et tondeuses'!$B$29</f>
        <v>17</v>
      </c>
      <c r="N582" s="15">
        <f>'terrain et tondeuses'!$B$31-'terrain et tondeuses'!$B$29</f>
        <v>25</v>
      </c>
      <c r="O582" s="15">
        <v>90</v>
      </c>
    </row>
    <row r="583" spans="1:15" x14ac:dyDescent="0.45">
      <c r="A583" s="35"/>
      <c r="B583" s="35"/>
      <c r="C583" s="31" t="str">
        <f t="shared" si="36"/>
        <v/>
      </c>
      <c r="D583" s="7"/>
      <c r="E583" s="29"/>
      <c r="F583" s="7"/>
      <c r="G583" s="7"/>
      <c r="H583" s="17" t="str">
        <f>IF(G583="","",INDEX('terrain et tondeuses'!$B$8:$B$12,MATCH(G583,'terrain et tondeuses'!$A$8:$A$12,0)))</f>
        <v/>
      </c>
      <c r="I583" s="20" t="str">
        <f>IF(D583="en large",'terrain et tondeuses'!$B$3*$F583,IF(D583="en long",'terrain et tondeuses'!$B$4*$F583,""))</f>
        <v/>
      </c>
      <c r="J583" s="25" t="str">
        <f t="shared" si="37"/>
        <v/>
      </c>
      <c r="K583" s="26" t="str">
        <f t="shared" si="38"/>
        <v/>
      </c>
      <c r="L583" s="27" t="str">
        <f t="shared" si="39"/>
        <v/>
      </c>
      <c r="M583" s="15">
        <f>'terrain et tondeuses'!$B$29</f>
        <v>17</v>
      </c>
      <c r="N583" s="15">
        <f>'terrain et tondeuses'!$B$31-'terrain et tondeuses'!$B$29</f>
        <v>25</v>
      </c>
      <c r="O583" s="15">
        <v>90</v>
      </c>
    </row>
    <row r="584" spans="1:15" x14ac:dyDescent="0.45">
      <c r="A584" s="35"/>
      <c r="B584" s="35"/>
      <c r="C584" s="31" t="str">
        <f t="shared" si="36"/>
        <v/>
      </c>
      <c r="D584" s="7"/>
      <c r="E584" s="29"/>
      <c r="F584" s="7"/>
      <c r="G584" s="7"/>
      <c r="H584" s="17" t="str">
        <f>IF(G584="","",INDEX('terrain et tondeuses'!$B$8:$B$12,MATCH(G584,'terrain et tondeuses'!$A$8:$A$12,0)))</f>
        <v/>
      </c>
      <c r="I584" s="20" t="str">
        <f>IF(D584="en large",'terrain et tondeuses'!$B$3*$F584,IF(D584="en long",'terrain et tondeuses'!$B$4*$F584,""))</f>
        <v/>
      </c>
      <c r="J584" s="25" t="str">
        <f t="shared" si="37"/>
        <v/>
      </c>
      <c r="K584" s="26" t="str">
        <f t="shared" si="38"/>
        <v/>
      </c>
      <c r="L584" s="27" t="str">
        <f t="shared" si="39"/>
        <v/>
      </c>
      <c r="M584" s="15">
        <f>'terrain et tondeuses'!$B$29</f>
        <v>17</v>
      </c>
      <c r="N584" s="15">
        <f>'terrain et tondeuses'!$B$31-'terrain et tondeuses'!$B$29</f>
        <v>25</v>
      </c>
      <c r="O584" s="15">
        <v>90</v>
      </c>
    </row>
    <row r="585" spans="1:15" x14ac:dyDescent="0.45">
      <c r="A585" s="35"/>
      <c r="B585" s="35"/>
      <c r="C585" s="31" t="str">
        <f t="shared" si="36"/>
        <v/>
      </c>
      <c r="D585" s="7"/>
      <c r="E585" s="29"/>
      <c r="F585" s="7"/>
      <c r="G585" s="7"/>
      <c r="H585" s="17" t="str">
        <f>IF(G585="","",INDEX('terrain et tondeuses'!$B$8:$B$12,MATCH(G585,'terrain et tondeuses'!$A$8:$A$12,0)))</f>
        <v/>
      </c>
      <c r="I585" s="20" t="str">
        <f>IF(D585="en large",'terrain et tondeuses'!$B$3*$F585,IF(D585="en long",'terrain et tondeuses'!$B$4*$F585,""))</f>
        <v/>
      </c>
      <c r="J585" s="25" t="str">
        <f t="shared" si="37"/>
        <v/>
      </c>
      <c r="K585" s="26" t="str">
        <f t="shared" si="38"/>
        <v/>
      </c>
      <c r="L585" s="27" t="str">
        <f t="shared" si="39"/>
        <v/>
      </c>
      <c r="M585" s="15">
        <f>'terrain et tondeuses'!$B$29</f>
        <v>17</v>
      </c>
      <c r="N585" s="15">
        <f>'terrain et tondeuses'!$B$31-'terrain et tondeuses'!$B$29</f>
        <v>25</v>
      </c>
      <c r="O585" s="15">
        <v>90</v>
      </c>
    </row>
    <row r="586" spans="1:15" x14ac:dyDescent="0.45">
      <c r="A586" s="35"/>
      <c r="B586" s="35"/>
      <c r="C586" s="31" t="str">
        <f t="shared" si="36"/>
        <v/>
      </c>
      <c r="D586" s="7"/>
      <c r="E586" s="29"/>
      <c r="F586" s="7"/>
      <c r="G586" s="7"/>
      <c r="H586" s="17" t="str">
        <f>IF(G586="","",INDEX('terrain et tondeuses'!$B$8:$B$12,MATCH(G586,'terrain et tondeuses'!$A$8:$A$12,0)))</f>
        <v/>
      </c>
      <c r="I586" s="20" t="str">
        <f>IF(D586="en large",'terrain et tondeuses'!$B$3*$F586,IF(D586="en long",'terrain et tondeuses'!$B$4*$F586,""))</f>
        <v/>
      </c>
      <c r="J586" s="25" t="str">
        <f t="shared" si="37"/>
        <v/>
      </c>
      <c r="K586" s="26" t="str">
        <f t="shared" si="38"/>
        <v/>
      </c>
      <c r="L586" s="27" t="str">
        <f t="shared" si="39"/>
        <v/>
      </c>
      <c r="M586" s="15">
        <f>'terrain et tondeuses'!$B$29</f>
        <v>17</v>
      </c>
      <c r="N586" s="15">
        <f>'terrain et tondeuses'!$B$31-'terrain et tondeuses'!$B$29</f>
        <v>25</v>
      </c>
      <c r="O586" s="15">
        <v>90</v>
      </c>
    </row>
    <row r="587" spans="1:15" x14ac:dyDescent="0.45">
      <c r="A587" s="35"/>
      <c r="B587" s="35"/>
      <c r="C587" s="31" t="str">
        <f t="shared" si="36"/>
        <v/>
      </c>
      <c r="D587" s="7"/>
      <c r="E587" s="29"/>
      <c r="F587" s="7"/>
      <c r="G587" s="7"/>
      <c r="H587" s="17" t="str">
        <f>IF(G587="","",INDEX('terrain et tondeuses'!$B$8:$B$12,MATCH(G587,'terrain et tondeuses'!$A$8:$A$12,0)))</f>
        <v/>
      </c>
      <c r="I587" s="20" t="str">
        <f>IF(D587="en large",'terrain et tondeuses'!$B$3*$F587,IF(D587="en long",'terrain et tondeuses'!$B$4*$F587,""))</f>
        <v/>
      </c>
      <c r="J587" s="25" t="str">
        <f t="shared" si="37"/>
        <v/>
      </c>
      <c r="K587" s="26" t="str">
        <f t="shared" si="38"/>
        <v/>
      </c>
      <c r="L587" s="27" t="str">
        <f t="shared" si="39"/>
        <v/>
      </c>
      <c r="M587" s="15">
        <f>'terrain et tondeuses'!$B$29</f>
        <v>17</v>
      </c>
      <c r="N587" s="15">
        <f>'terrain et tondeuses'!$B$31-'terrain et tondeuses'!$B$29</f>
        <v>25</v>
      </c>
      <c r="O587" s="15">
        <v>90</v>
      </c>
    </row>
    <row r="588" spans="1:15" x14ac:dyDescent="0.45">
      <c r="A588" s="35"/>
      <c r="B588" s="35"/>
      <c r="C588" s="31" t="str">
        <f t="shared" si="36"/>
        <v/>
      </c>
      <c r="D588" s="7"/>
      <c r="E588" s="29"/>
      <c r="F588" s="7"/>
      <c r="G588" s="7"/>
      <c r="H588" s="17" t="str">
        <f>IF(G588="","",INDEX('terrain et tondeuses'!$B$8:$B$12,MATCH(G588,'terrain et tondeuses'!$A$8:$A$12,0)))</f>
        <v/>
      </c>
      <c r="I588" s="20" t="str">
        <f>IF(D588="en large",'terrain et tondeuses'!$B$3*$F588,IF(D588="en long",'terrain et tondeuses'!$B$4*$F588,""))</f>
        <v/>
      </c>
      <c r="J588" s="25" t="str">
        <f t="shared" si="37"/>
        <v/>
      </c>
      <c r="K588" s="26" t="str">
        <f t="shared" si="38"/>
        <v/>
      </c>
      <c r="L588" s="27" t="str">
        <f t="shared" si="39"/>
        <v/>
      </c>
      <c r="M588" s="15">
        <f>'terrain et tondeuses'!$B$29</f>
        <v>17</v>
      </c>
      <c r="N588" s="15">
        <f>'terrain et tondeuses'!$B$31-'terrain et tondeuses'!$B$29</f>
        <v>25</v>
      </c>
      <c r="O588" s="15">
        <v>90</v>
      </c>
    </row>
    <row r="589" spans="1:15" x14ac:dyDescent="0.45">
      <c r="A589" s="35"/>
      <c r="B589" s="35"/>
      <c r="C589" s="31" t="str">
        <f t="shared" si="36"/>
        <v/>
      </c>
      <c r="D589" s="7"/>
      <c r="E589" s="29"/>
      <c r="F589" s="7"/>
      <c r="G589" s="7"/>
      <c r="H589" s="17" t="str">
        <f>IF(G589="","",INDEX('terrain et tondeuses'!$B$8:$B$12,MATCH(G589,'terrain et tondeuses'!$A$8:$A$12,0)))</f>
        <v/>
      </c>
      <c r="I589" s="20" t="str">
        <f>IF(D589="en large",'terrain et tondeuses'!$B$3*$F589,IF(D589="en long",'terrain et tondeuses'!$B$4*$F589,""))</f>
        <v/>
      </c>
      <c r="J589" s="25" t="str">
        <f t="shared" si="37"/>
        <v/>
      </c>
      <c r="K589" s="26" t="str">
        <f t="shared" si="38"/>
        <v/>
      </c>
      <c r="L589" s="27" t="str">
        <f t="shared" si="39"/>
        <v/>
      </c>
      <c r="M589" s="15">
        <f>'terrain et tondeuses'!$B$29</f>
        <v>17</v>
      </c>
      <c r="N589" s="15">
        <f>'terrain et tondeuses'!$B$31-'terrain et tondeuses'!$B$29</f>
        <v>25</v>
      </c>
      <c r="O589" s="15">
        <v>90</v>
      </c>
    </row>
    <row r="590" spans="1:15" x14ac:dyDescent="0.45">
      <c r="A590" s="35"/>
      <c r="B590" s="35"/>
      <c r="C590" s="31" t="str">
        <f t="shared" si="36"/>
        <v/>
      </c>
      <c r="D590" s="7"/>
      <c r="E590" s="29"/>
      <c r="F590" s="7"/>
      <c r="G590" s="7"/>
      <c r="H590" s="17" t="str">
        <f>IF(G590="","",INDEX('terrain et tondeuses'!$B$8:$B$12,MATCH(G590,'terrain et tondeuses'!$A$8:$A$12,0)))</f>
        <v/>
      </c>
      <c r="I590" s="20" t="str">
        <f>IF(D590="en large",'terrain et tondeuses'!$B$3*$F590,IF(D590="en long",'terrain et tondeuses'!$B$4*$F590,""))</f>
        <v/>
      </c>
      <c r="J590" s="25" t="str">
        <f t="shared" si="37"/>
        <v/>
      </c>
      <c r="K590" s="26" t="str">
        <f t="shared" si="38"/>
        <v/>
      </c>
      <c r="L590" s="27" t="str">
        <f t="shared" si="39"/>
        <v/>
      </c>
      <c r="M590" s="15">
        <f>'terrain et tondeuses'!$B$29</f>
        <v>17</v>
      </c>
      <c r="N590" s="15">
        <f>'terrain et tondeuses'!$B$31-'terrain et tondeuses'!$B$29</f>
        <v>25</v>
      </c>
      <c r="O590" s="15">
        <v>90</v>
      </c>
    </row>
    <row r="591" spans="1:15" x14ac:dyDescent="0.45">
      <c r="A591" s="35"/>
      <c r="B591" s="35"/>
      <c r="C591" s="31" t="str">
        <f t="shared" si="36"/>
        <v/>
      </c>
      <c r="D591" s="7"/>
      <c r="E591" s="29"/>
      <c r="F591" s="7"/>
      <c r="G591" s="7"/>
      <c r="H591" s="17" t="str">
        <f>IF(G591="","",INDEX('terrain et tondeuses'!$B$8:$B$12,MATCH(G591,'terrain et tondeuses'!$A$8:$A$12,0)))</f>
        <v/>
      </c>
      <c r="I591" s="20" t="str">
        <f>IF(D591="en large",'terrain et tondeuses'!$B$3*$F591,IF(D591="en long",'terrain et tondeuses'!$B$4*$F591,""))</f>
        <v/>
      </c>
      <c r="J591" s="25" t="str">
        <f t="shared" si="37"/>
        <v/>
      </c>
      <c r="K591" s="26" t="str">
        <f t="shared" si="38"/>
        <v/>
      </c>
      <c r="L591" s="27" t="str">
        <f t="shared" si="39"/>
        <v/>
      </c>
      <c r="M591" s="15">
        <f>'terrain et tondeuses'!$B$29</f>
        <v>17</v>
      </c>
      <c r="N591" s="15">
        <f>'terrain et tondeuses'!$B$31-'terrain et tondeuses'!$B$29</f>
        <v>25</v>
      </c>
      <c r="O591" s="15">
        <v>90</v>
      </c>
    </row>
    <row r="592" spans="1:15" x14ac:dyDescent="0.45">
      <c r="A592" s="35"/>
      <c r="B592" s="35"/>
      <c r="C592" s="31" t="str">
        <f t="shared" si="36"/>
        <v/>
      </c>
      <c r="D592" s="7"/>
      <c r="E592" s="29"/>
      <c r="F592" s="7"/>
      <c r="G592" s="7"/>
      <c r="H592" s="17" t="str">
        <f>IF(G592="","",INDEX('terrain et tondeuses'!$B$8:$B$12,MATCH(G592,'terrain et tondeuses'!$A$8:$A$12,0)))</f>
        <v/>
      </c>
      <c r="I592" s="20" t="str">
        <f>IF(D592="en large",'terrain et tondeuses'!$B$3*$F592,IF(D592="en long",'terrain et tondeuses'!$B$4*$F592,""))</f>
        <v/>
      </c>
      <c r="J592" s="25" t="str">
        <f t="shared" si="37"/>
        <v/>
      </c>
      <c r="K592" s="26" t="str">
        <f t="shared" si="38"/>
        <v/>
      </c>
      <c r="L592" s="27" t="str">
        <f t="shared" si="39"/>
        <v/>
      </c>
      <c r="M592" s="15">
        <f>'terrain et tondeuses'!$B$29</f>
        <v>17</v>
      </c>
      <c r="N592" s="15">
        <f>'terrain et tondeuses'!$B$31-'terrain et tondeuses'!$B$29</f>
        <v>25</v>
      </c>
      <c r="O592" s="15">
        <v>90</v>
      </c>
    </row>
    <row r="593" spans="1:15" x14ac:dyDescent="0.45">
      <c r="A593" s="35"/>
      <c r="B593" s="35"/>
      <c r="C593" s="31" t="str">
        <f t="shared" si="36"/>
        <v/>
      </c>
      <c r="D593" s="7"/>
      <c r="E593" s="29"/>
      <c r="F593" s="7"/>
      <c r="G593" s="7"/>
      <c r="H593" s="17" t="str">
        <f>IF(G593="","",INDEX('terrain et tondeuses'!$B$8:$B$12,MATCH(G593,'terrain et tondeuses'!$A$8:$A$12,0)))</f>
        <v/>
      </c>
      <c r="I593" s="20" t="str">
        <f>IF(D593="en large",'terrain et tondeuses'!$B$3*$F593,IF(D593="en long",'terrain et tondeuses'!$B$4*$F593,""))</f>
        <v/>
      </c>
      <c r="J593" s="25" t="str">
        <f t="shared" si="37"/>
        <v/>
      </c>
      <c r="K593" s="26" t="str">
        <f t="shared" si="38"/>
        <v/>
      </c>
      <c r="L593" s="27" t="str">
        <f t="shared" si="39"/>
        <v/>
      </c>
      <c r="M593" s="15">
        <f>'terrain et tondeuses'!$B$29</f>
        <v>17</v>
      </c>
      <c r="N593" s="15">
        <f>'terrain et tondeuses'!$B$31-'terrain et tondeuses'!$B$29</f>
        <v>25</v>
      </c>
      <c r="O593" s="15">
        <v>90</v>
      </c>
    </row>
    <row r="594" spans="1:15" x14ac:dyDescent="0.45">
      <c r="A594" s="35"/>
      <c r="B594" s="35"/>
      <c r="C594" s="31" t="str">
        <f t="shared" si="36"/>
        <v/>
      </c>
      <c r="D594" s="7"/>
      <c r="E594" s="29"/>
      <c r="F594" s="7"/>
      <c r="G594" s="7"/>
      <c r="H594" s="17" t="str">
        <f>IF(G594="","",INDEX('terrain et tondeuses'!$B$8:$B$12,MATCH(G594,'terrain et tondeuses'!$A$8:$A$12,0)))</f>
        <v/>
      </c>
      <c r="I594" s="20" t="str">
        <f>IF(D594="en large",'terrain et tondeuses'!$B$3*$F594,IF(D594="en long",'terrain et tondeuses'!$B$4*$F594,""))</f>
        <v/>
      </c>
      <c r="J594" s="25" t="str">
        <f t="shared" si="37"/>
        <v/>
      </c>
      <c r="K594" s="26" t="str">
        <f t="shared" si="38"/>
        <v/>
      </c>
      <c r="L594" s="27" t="str">
        <f t="shared" si="39"/>
        <v/>
      </c>
      <c r="M594" s="15">
        <f>'terrain et tondeuses'!$B$29</f>
        <v>17</v>
      </c>
      <c r="N594" s="15">
        <f>'terrain et tondeuses'!$B$31-'terrain et tondeuses'!$B$29</f>
        <v>25</v>
      </c>
      <c r="O594" s="15">
        <v>90</v>
      </c>
    </row>
    <row r="595" spans="1:15" x14ac:dyDescent="0.45">
      <c r="A595" s="35"/>
      <c r="B595" s="35"/>
      <c r="C595" s="31" t="str">
        <f t="shared" si="36"/>
        <v/>
      </c>
      <c r="D595" s="7"/>
      <c r="E595" s="29"/>
      <c r="F595" s="7"/>
      <c r="G595" s="7"/>
      <c r="H595" s="17" t="str">
        <f>IF(G595="","",INDEX('terrain et tondeuses'!$B$8:$B$12,MATCH(G595,'terrain et tondeuses'!$A$8:$A$12,0)))</f>
        <v/>
      </c>
      <c r="I595" s="20" t="str">
        <f>IF(D595="en large",'terrain et tondeuses'!$B$3*$F595,IF(D595="en long",'terrain et tondeuses'!$B$4*$F595,""))</f>
        <v/>
      </c>
      <c r="J595" s="25" t="str">
        <f t="shared" si="37"/>
        <v/>
      </c>
      <c r="K595" s="26" t="str">
        <f t="shared" si="38"/>
        <v/>
      </c>
      <c r="L595" s="27" t="str">
        <f t="shared" si="39"/>
        <v/>
      </c>
      <c r="M595" s="15">
        <f>'terrain et tondeuses'!$B$29</f>
        <v>17</v>
      </c>
      <c r="N595" s="15">
        <f>'terrain et tondeuses'!$B$31-'terrain et tondeuses'!$B$29</f>
        <v>25</v>
      </c>
      <c r="O595" s="15">
        <v>90</v>
      </c>
    </row>
    <row r="596" spans="1:15" x14ac:dyDescent="0.45">
      <c r="A596" s="35"/>
      <c r="B596" s="35"/>
      <c r="C596" s="31" t="str">
        <f t="shared" si="36"/>
        <v/>
      </c>
      <c r="D596" s="7"/>
      <c r="E596" s="29"/>
      <c r="F596" s="7"/>
      <c r="G596" s="7"/>
      <c r="H596" s="17" t="str">
        <f>IF(G596="","",INDEX('terrain et tondeuses'!$B$8:$B$12,MATCH(G596,'terrain et tondeuses'!$A$8:$A$12,0)))</f>
        <v/>
      </c>
      <c r="I596" s="20" t="str">
        <f>IF(D596="en large",'terrain et tondeuses'!$B$3*$F596,IF(D596="en long",'terrain et tondeuses'!$B$4*$F596,""))</f>
        <v/>
      </c>
      <c r="J596" s="25" t="str">
        <f t="shared" si="37"/>
        <v/>
      </c>
      <c r="K596" s="26" t="str">
        <f t="shared" si="38"/>
        <v/>
      </c>
      <c r="L596" s="27" t="str">
        <f t="shared" si="39"/>
        <v/>
      </c>
      <c r="M596" s="15">
        <f>'terrain et tondeuses'!$B$29</f>
        <v>17</v>
      </c>
      <c r="N596" s="15">
        <f>'terrain et tondeuses'!$B$31-'terrain et tondeuses'!$B$29</f>
        <v>25</v>
      </c>
      <c r="O596" s="15">
        <v>90</v>
      </c>
    </row>
    <row r="597" spans="1:15" x14ac:dyDescent="0.45">
      <c r="A597" s="35"/>
      <c r="B597" s="35"/>
      <c r="C597" s="31" t="str">
        <f t="shared" si="36"/>
        <v/>
      </c>
      <c r="D597" s="7"/>
      <c r="E597" s="29"/>
      <c r="F597" s="7"/>
      <c r="G597" s="7"/>
      <c r="H597" s="17" t="str">
        <f>IF(G597="","",INDEX('terrain et tondeuses'!$B$8:$B$12,MATCH(G597,'terrain et tondeuses'!$A$8:$A$12,0)))</f>
        <v/>
      </c>
      <c r="I597" s="20" t="str">
        <f>IF(D597="en large",'terrain et tondeuses'!$B$3*$F597,IF(D597="en long",'terrain et tondeuses'!$B$4*$F597,""))</f>
        <v/>
      </c>
      <c r="J597" s="25" t="str">
        <f t="shared" si="37"/>
        <v/>
      </c>
      <c r="K597" s="26" t="str">
        <f t="shared" si="38"/>
        <v/>
      </c>
      <c r="L597" s="27" t="str">
        <f t="shared" si="39"/>
        <v/>
      </c>
      <c r="M597" s="15">
        <f>'terrain et tondeuses'!$B$29</f>
        <v>17</v>
      </c>
      <c r="N597" s="15">
        <f>'terrain et tondeuses'!$B$31-'terrain et tondeuses'!$B$29</f>
        <v>25</v>
      </c>
      <c r="O597" s="15">
        <v>90</v>
      </c>
    </row>
    <row r="598" spans="1:15" x14ac:dyDescent="0.45">
      <c r="A598" s="35"/>
      <c r="B598" s="35"/>
      <c r="C598" s="31" t="str">
        <f t="shared" si="36"/>
        <v/>
      </c>
      <c r="D598" s="7"/>
      <c r="E598" s="29"/>
      <c r="F598" s="7"/>
      <c r="G598" s="7"/>
      <c r="H598" s="17" t="str">
        <f>IF(G598="","",INDEX('terrain et tondeuses'!$B$8:$B$12,MATCH(G598,'terrain et tondeuses'!$A$8:$A$12,0)))</f>
        <v/>
      </c>
      <c r="I598" s="20" t="str">
        <f>IF(D598="en large",'terrain et tondeuses'!$B$3*$F598,IF(D598="en long",'terrain et tondeuses'!$B$4*$F598,""))</f>
        <v/>
      </c>
      <c r="J598" s="25" t="str">
        <f t="shared" si="37"/>
        <v/>
      </c>
      <c r="K598" s="26" t="str">
        <f t="shared" si="38"/>
        <v/>
      </c>
      <c r="L598" s="27" t="str">
        <f t="shared" si="39"/>
        <v/>
      </c>
      <c r="M598" s="15">
        <f>'terrain et tondeuses'!$B$29</f>
        <v>17</v>
      </c>
      <c r="N598" s="15">
        <f>'terrain et tondeuses'!$B$31-'terrain et tondeuses'!$B$29</f>
        <v>25</v>
      </c>
      <c r="O598" s="15">
        <v>90</v>
      </c>
    </row>
    <row r="599" spans="1:15" x14ac:dyDescent="0.45">
      <c r="A599" s="35"/>
      <c r="B599" s="35"/>
      <c r="C599" s="31" t="str">
        <f t="shared" si="36"/>
        <v/>
      </c>
      <c r="D599" s="7"/>
      <c r="E599" s="29"/>
      <c r="F599" s="7"/>
      <c r="G599" s="7"/>
      <c r="H599" s="17" t="str">
        <f>IF(G599="","",INDEX('terrain et tondeuses'!$B$8:$B$12,MATCH(G599,'terrain et tondeuses'!$A$8:$A$12,0)))</f>
        <v/>
      </c>
      <c r="I599" s="20" t="str">
        <f>IF(D599="en large",'terrain et tondeuses'!$B$3*$F599,IF(D599="en long",'terrain et tondeuses'!$B$4*$F599,""))</f>
        <v/>
      </c>
      <c r="J599" s="25" t="str">
        <f t="shared" si="37"/>
        <v/>
      </c>
      <c r="K599" s="26" t="str">
        <f t="shared" si="38"/>
        <v/>
      </c>
      <c r="L599" s="27" t="str">
        <f t="shared" si="39"/>
        <v/>
      </c>
      <c r="M599" s="15">
        <f>'terrain et tondeuses'!$B$29</f>
        <v>17</v>
      </c>
      <c r="N599" s="15">
        <f>'terrain et tondeuses'!$B$31-'terrain et tondeuses'!$B$29</f>
        <v>25</v>
      </c>
      <c r="O599" s="15">
        <v>90</v>
      </c>
    </row>
    <row r="600" spans="1:15" x14ac:dyDescent="0.45">
      <c r="A600" s="35"/>
      <c r="B600" s="35"/>
      <c r="C600" s="31" t="str">
        <f t="shared" si="36"/>
        <v/>
      </c>
      <c r="D600" s="7"/>
      <c r="E600" s="29"/>
      <c r="F600" s="7"/>
      <c r="G600" s="7"/>
      <c r="H600" s="17" t="str">
        <f>IF(G600="","",INDEX('terrain et tondeuses'!$B$8:$B$12,MATCH(G600,'terrain et tondeuses'!$A$8:$A$12,0)))</f>
        <v/>
      </c>
      <c r="I600" s="20" t="str">
        <f>IF(D600="en large",'terrain et tondeuses'!$B$3*$F600,IF(D600="en long",'terrain et tondeuses'!$B$4*$F600,""))</f>
        <v/>
      </c>
      <c r="J600" s="25" t="str">
        <f t="shared" si="37"/>
        <v/>
      </c>
      <c r="K600" s="26" t="str">
        <f t="shared" si="38"/>
        <v/>
      </c>
      <c r="L600" s="27" t="str">
        <f t="shared" si="39"/>
        <v/>
      </c>
      <c r="M600" s="15">
        <f>'terrain et tondeuses'!$B$29</f>
        <v>17</v>
      </c>
      <c r="N600" s="15">
        <f>'terrain et tondeuses'!$B$31-'terrain et tondeuses'!$B$29</f>
        <v>25</v>
      </c>
      <c r="O600" s="15">
        <v>90</v>
      </c>
    </row>
    <row r="601" spans="1:15" x14ac:dyDescent="0.45">
      <c r="A601" s="35"/>
      <c r="B601" s="35"/>
      <c r="C601" s="31" t="str">
        <f t="shared" si="36"/>
        <v/>
      </c>
      <c r="D601" s="7"/>
      <c r="E601" s="29"/>
      <c r="F601" s="7"/>
      <c r="G601" s="7"/>
      <c r="H601" s="17" t="str">
        <f>IF(G601="","",INDEX('terrain et tondeuses'!$B$8:$B$12,MATCH(G601,'terrain et tondeuses'!$A$8:$A$12,0)))</f>
        <v/>
      </c>
      <c r="I601" s="20" t="str">
        <f>IF(D601="en large",'terrain et tondeuses'!$B$3*$F601,IF(D601="en long",'terrain et tondeuses'!$B$4*$F601,""))</f>
        <v/>
      </c>
      <c r="J601" s="25" t="str">
        <f t="shared" si="37"/>
        <v/>
      </c>
      <c r="K601" s="26" t="str">
        <f t="shared" si="38"/>
        <v/>
      </c>
      <c r="L601" s="27" t="str">
        <f t="shared" si="39"/>
        <v/>
      </c>
      <c r="M601" s="15">
        <f>'terrain et tondeuses'!$B$29</f>
        <v>17</v>
      </c>
      <c r="N601" s="15">
        <f>'terrain et tondeuses'!$B$31-'terrain et tondeuses'!$B$29</f>
        <v>25</v>
      </c>
      <c r="O601" s="15">
        <v>90</v>
      </c>
    </row>
    <row r="602" spans="1:15" x14ac:dyDescent="0.45">
      <c r="A602" s="35"/>
      <c r="B602" s="35"/>
      <c r="C602" s="31" t="str">
        <f t="shared" si="36"/>
        <v/>
      </c>
      <c r="D602" s="7"/>
      <c r="E602" s="29"/>
      <c r="F602" s="7"/>
      <c r="G602" s="7"/>
      <c r="H602" s="17" t="str">
        <f>IF(G602="","",INDEX('terrain et tondeuses'!$B$8:$B$12,MATCH(G602,'terrain et tondeuses'!$A$8:$A$12,0)))</f>
        <v/>
      </c>
      <c r="I602" s="20" t="str">
        <f>IF(D602="en large",'terrain et tondeuses'!$B$3*$F602,IF(D602="en long",'terrain et tondeuses'!$B$4*$F602,""))</f>
        <v/>
      </c>
      <c r="J602" s="25" t="str">
        <f t="shared" si="37"/>
        <v/>
      </c>
      <c r="K602" s="26" t="str">
        <f t="shared" si="38"/>
        <v/>
      </c>
      <c r="L602" s="27" t="str">
        <f t="shared" si="39"/>
        <v/>
      </c>
      <c r="M602" s="15">
        <f>'terrain et tondeuses'!$B$29</f>
        <v>17</v>
      </c>
      <c r="N602" s="15">
        <f>'terrain et tondeuses'!$B$31-'terrain et tondeuses'!$B$29</f>
        <v>25</v>
      </c>
      <c r="O602" s="15">
        <v>90</v>
      </c>
    </row>
    <row r="603" spans="1:15" x14ac:dyDescent="0.45">
      <c r="A603" s="35"/>
      <c r="B603" s="35"/>
      <c r="C603" s="31" t="str">
        <f t="shared" si="36"/>
        <v/>
      </c>
      <c r="D603" s="7"/>
      <c r="E603" s="29"/>
      <c r="F603" s="7"/>
      <c r="G603" s="7"/>
      <c r="H603" s="17" t="str">
        <f>IF(G603="","",INDEX('terrain et tondeuses'!$B$8:$B$12,MATCH(G603,'terrain et tondeuses'!$A$8:$A$12,0)))</f>
        <v/>
      </c>
      <c r="I603" s="20" t="str">
        <f>IF(D603="en large",'terrain et tondeuses'!$B$3*$F603,IF(D603="en long",'terrain et tondeuses'!$B$4*$F603,""))</f>
        <v/>
      </c>
      <c r="J603" s="25" t="str">
        <f t="shared" si="37"/>
        <v/>
      </c>
      <c r="K603" s="26" t="str">
        <f t="shared" si="38"/>
        <v/>
      </c>
      <c r="L603" s="27" t="str">
        <f t="shared" si="39"/>
        <v/>
      </c>
      <c r="M603" s="15">
        <f>'terrain et tondeuses'!$B$29</f>
        <v>17</v>
      </c>
      <c r="N603" s="15">
        <f>'terrain et tondeuses'!$B$31-'terrain et tondeuses'!$B$29</f>
        <v>25</v>
      </c>
      <c r="O603" s="15">
        <v>90</v>
      </c>
    </row>
    <row r="604" spans="1:15" x14ac:dyDescent="0.45">
      <c r="A604" s="35"/>
      <c r="B604" s="35"/>
      <c r="C604" s="31" t="str">
        <f t="shared" si="36"/>
        <v/>
      </c>
      <c r="D604" s="7"/>
      <c r="E604" s="29"/>
      <c r="F604" s="7"/>
      <c r="G604" s="7"/>
      <c r="H604" s="17" t="str">
        <f>IF(G604="","",INDEX('terrain et tondeuses'!$B$8:$B$12,MATCH(G604,'terrain et tondeuses'!$A$8:$A$12,0)))</f>
        <v/>
      </c>
      <c r="I604" s="20" t="str">
        <f>IF(D604="en large",'terrain et tondeuses'!$B$3*$F604,IF(D604="en long",'terrain et tondeuses'!$B$4*$F604,""))</f>
        <v/>
      </c>
      <c r="J604" s="25" t="str">
        <f t="shared" si="37"/>
        <v/>
      </c>
      <c r="K604" s="26" t="str">
        <f t="shared" si="38"/>
        <v/>
      </c>
      <c r="L604" s="27" t="str">
        <f t="shared" si="39"/>
        <v/>
      </c>
      <c r="M604" s="15">
        <f>'terrain et tondeuses'!$B$29</f>
        <v>17</v>
      </c>
      <c r="N604" s="15">
        <f>'terrain et tondeuses'!$B$31-'terrain et tondeuses'!$B$29</f>
        <v>25</v>
      </c>
      <c r="O604" s="15">
        <v>90</v>
      </c>
    </row>
    <row r="605" spans="1:15" x14ac:dyDescent="0.45">
      <c r="A605" s="35"/>
      <c r="B605" s="35"/>
      <c r="C605" s="31" t="str">
        <f t="shared" si="36"/>
        <v/>
      </c>
      <c r="D605" s="7"/>
      <c r="E605" s="29"/>
      <c r="F605" s="7"/>
      <c r="G605" s="7"/>
      <c r="H605" s="17" t="str">
        <f>IF(G605="","",INDEX('terrain et tondeuses'!$B$8:$B$12,MATCH(G605,'terrain et tondeuses'!$A$8:$A$12,0)))</f>
        <v/>
      </c>
      <c r="I605" s="20" t="str">
        <f>IF(D605="en large",'terrain et tondeuses'!$B$3*$F605,IF(D605="en long",'terrain et tondeuses'!$B$4*$F605,""))</f>
        <v/>
      </c>
      <c r="J605" s="25" t="str">
        <f t="shared" si="37"/>
        <v/>
      </c>
      <c r="K605" s="26" t="str">
        <f t="shared" si="38"/>
        <v/>
      </c>
      <c r="L605" s="27" t="str">
        <f t="shared" si="39"/>
        <v/>
      </c>
      <c r="M605" s="15">
        <f>'terrain et tondeuses'!$B$29</f>
        <v>17</v>
      </c>
      <c r="N605" s="15">
        <f>'terrain et tondeuses'!$B$31-'terrain et tondeuses'!$B$29</f>
        <v>25</v>
      </c>
      <c r="O605" s="15">
        <v>90</v>
      </c>
    </row>
    <row r="606" spans="1:15" x14ac:dyDescent="0.45">
      <c r="A606" s="35"/>
      <c r="B606" s="35"/>
      <c r="C606" s="31" t="str">
        <f t="shared" si="36"/>
        <v/>
      </c>
      <c r="D606" s="7"/>
      <c r="E606" s="29"/>
      <c r="F606" s="7"/>
      <c r="G606" s="7"/>
      <c r="H606" s="17" t="str">
        <f>IF(G606="","",INDEX('terrain et tondeuses'!$B$8:$B$12,MATCH(G606,'terrain et tondeuses'!$A$8:$A$12,0)))</f>
        <v/>
      </c>
      <c r="I606" s="20" t="str">
        <f>IF(D606="en large",'terrain et tondeuses'!$B$3*$F606,IF(D606="en long",'terrain et tondeuses'!$B$4*$F606,""))</f>
        <v/>
      </c>
      <c r="J606" s="25" t="str">
        <f t="shared" si="37"/>
        <v/>
      </c>
      <c r="K606" s="26" t="str">
        <f t="shared" si="38"/>
        <v/>
      </c>
      <c r="L606" s="27" t="str">
        <f t="shared" si="39"/>
        <v/>
      </c>
      <c r="M606" s="15">
        <f>'terrain et tondeuses'!$B$29</f>
        <v>17</v>
      </c>
      <c r="N606" s="15">
        <f>'terrain et tondeuses'!$B$31-'terrain et tondeuses'!$B$29</f>
        <v>25</v>
      </c>
      <c r="O606" s="15">
        <v>90</v>
      </c>
    </row>
    <row r="607" spans="1:15" x14ac:dyDescent="0.45">
      <c r="A607" s="35"/>
      <c r="B607" s="35"/>
      <c r="C607" s="31" t="str">
        <f t="shared" si="36"/>
        <v/>
      </c>
      <c r="D607" s="7"/>
      <c r="E607" s="29"/>
      <c r="F607" s="7"/>
      <c r="G607" s="7"/>
      <c r="H607" s="17" t="str">
        <f>IF(G607="","",INDEX('terrain et tondeuses'!$B$8:$B$12,MATCH(G607,'terrain et tondeuses'!$A$8:$A$12,0)))</f>
        <v/>
      </c>
      <c r="I607" s="20" t="str">
        <f>IF(D607="en large",'terrain et tondeuses'!$B$3*$F607,IF(D607="en long",'terrain et tondeuses'!$B$4*$F607,""))</f>
        <v/>
      </c>
      <c r="J607" s="25" t="str">
        <f t="shared" si="37"/>
        <v/>
      </c>
      <c r="K607" s="26" t="str">
        <f t="shared" si="38"/>
        <v/>
      </c>
      <c r="L607" s="27" t="str">
        <f t="shared" si="39"/>
        <v/>
      </c>
      <c r="M607" s="15">
        <f>'terrain et tondeuses'!$B$29</f>
        <v>17</v>
      </c>
      <c r="N607" s="15">
        <f>'terrain et tondeuses'!$B$31-'terrain et tondeuses'!$B$29</f>
        <v>25</v>
      </c>
      <c r="O607" s="15">
        <v>90</v>
      </c>
    </row>
    <row r="608" spans="1:15" x14ac:dyDescent="0.45">
      <c r="A608" s="35"/>
      <c r="B608" s="35"/>
      <c r="C608" s="31" t="str">
        <f t="shared" si="36"/>
        <v/>
      </c>
      <c r="D608" s="7"/>
      <c r="E608" s="29"/>
      <c r="F608" s="7"/>
      <c r="G608" s="7"/>
      <c r="H608" s="17" t="str">
        <f>IF(G608="","",INDEX('terrain et tondeuses'!$B$8:$B$12,MATCH(G608,'terrain et tondeuses'!$A$8:$A$12,0)))</f>
        <v/>
      </c>
      <c r="I608" s="20" t="str">
        <f>IF(D608="en large",'terrain et tondeuses'!$B$3*$F608,IF(D608="en long",'terrain et tondeuses'!$B$4*$F608,""))</f>
        <v/>
      </c>
      <c r="J608" s="25" t="str">
        <f t="shared" si="37"/>
        <v/>
      </c>
      <c r="K608" s="26" t="str">
        <f t="shared" si="38"/>
        <v/>
      </c>
      <c r="L608" s="27" t="str">
        <f t="shared" si="39"/>
        <v/>
      </c>
      <c r="M608" s="15">
        <f>'terrain et tondeuses'!$B$29</f>
        <v>17</v>
      </c>
      <c r="N608" s="15">
        <f>'terrain et tondeuses'!$B$31-'terrain et tondeuses'!$B$29</f>
        <v>25</v>
      </c>
      <c r="O608" s="15">
        <v>90</v>
      </c>
    </row>
    <row r="609" spans="1:15" x14ac:dyDescent="0.45">
      <c r="A609" s="35"/>
      <c r="B609" s="35"/>
      <c r="C609" s="31" t="str">
        <f t="shared" si="36"/>
        <v/>
      </c>
      <c r="D609" s="7"/>
      <c r="E609" s="29"/>
      <c r="F609" s="7"/>
      <c r="G609" s="7"/>
      <c r="H609" s="17" t="str">
        <f>IF(G609="","",INDEX('terrain et tondeuses'!$B$8:$B$12,MATCH(G609,'terrain et tondeuses'!$A$8:$A$12,0)))</f>
        <v/>
      </c>
      <c r="I609" s="20" t="str">
        <f>IF(D609="en large",'terrain et tondeuses'!$B$3*$F609,IF(D609="en long",'terrain et tondeuses'!$B$4*$F609,""))</f>
        <v/>
      </c>
      <c r="J609" s="25" t="str">
        <f t="shared" si="37"/>
        <v/>
      </c>
      <c r="K609" s="26" t="str">
        <f t="shared" si="38"/>
        <v/>
      </c>
      <c r="L609" s="27" t="str">
        <f t="shared" si="39"/>
        <v/>
      </c>
      <c r="M609" s="15">
        <f>'terrain et tondeuses'!$B$29</f>
        <v>17</v>
      </c>
      <c r="N609" s="15">
        <f>'terrain et tondeuses'!$B$31-'terrain et tondeuses'!$B$29</f>
        <v>25</v>
      </c>
      <c r="O609" s="15">
        <v>90</v>
      </c>
    </row>
    <row r="610" spans="1:15" x14ac:dyDescent="0.45">
      <c r="A610" s="35"/>
      <c r="B610" s="35"/>
      <c r="C610" s="31" t="str">
        <f t="shared" si="36"/>
        <v/>
      </c>
      <c r="D610" s="7"/>
      <c r="E610" s="29"/>
      <c r="F610" s="7"/>
      <c r="G610" s="7"/>
      <c r="H610" s="17" t="str">
        <f>IF(G610="","",INDEX('terrain et tondeuses'!$B$8:$B$12,MATCH(G610,'terrain et tondeuses'!$A$8:$A$12,0)))</f>
        <v/>
      </c>
      <c r="I610" s="20" t="str">
        <f>IF(D610="en large",'terrain et tondeuses'!$B$3*$F610,IF(D610="en long",'terrain et tondeuses'!$B$4*$F610,""))</f>
        <v/>
      </c>
      <c r="J610" s="25" t="str">
        <f t="shared" si="37"/>
        <v/>
      </c>
      <c r="K610" s="26" t="str">
        <f t="shared" si="38"/>
        <v/>
      </c>
      <c r="L610" s="27" t="str">
        <f t="shared" si="39"/>
        <v/>
      </c>
      <c r="M610" s="15">
        <f>'terrain et tondeuses'!$B$29</f>
        <v>17</v>
      </c>
      <c r="N610" s="15">
        <f>'terrain et tondeuses'!$B$31-'terrain et tondeuses'!$B$29</f>
        <v>25</v>
      </c>
      <c r="O610" s="15">
        <v>90</v>
      </c>
    </row>
    <row r="611" spans="1:15" x14ac:dyDescent="0.45">
      <c r="A611" s="35"/>
      <c r="B611" s="35"/>
      <c r="C611" s="31" t="str">
        <f t="shared" si="36"/>
        <v/>
      </c>
      <c r="D611" s="7"/>
      <c r="E611" s="29"/>
      <c r="F611" s="7"/>
      <c r="G611" s="7"/>
      <c r="H611" s="17" t="str">
        <f>IF(G611="","",INDEX('terrain et tondeuses'!$B$8:$B$12,MATCH(G611,'terrain et tondeuses'!$A$8:$A$12,0)))</f>
        <v/>
      </c>
      <c r="I611" s="20" t="str">
        <f>IF(D611="en large",'terrain et tondeuses'!$B$3*$F611,IF(D611="en long",'terrain et tondeuses'!$B$4*$F611,""))</f>
        <v/>
      </c>
      <c r="J611" s="25" t="str">
        <f t="shared" si="37"/>
        <v/>
      </c>
      <c r="K611" s="26" t="str">
        <f t="shared" si="38"/>
        <v/>
      </c>
      <c r="L611" s="27" t="str">
        <f t="shared" si="39"/>
        <v/>
      </c>
      <c r="M611" s="15">
        <f>'terrain et tondeuses'!$B$29</f>
        <v>17</v>
      </c>
      <c r="N611" s="15">
        <f>'terrain et tondeuses'!$B$31-'terrain et tondeuses'!$B$29</f>
        <v>25</v>
      </c>
      <c r="O611" s="15">
        <v>90</v>
      </c>
    </row>
    <row r="612" spans="1:15" x14ac:dyDescent="0.45">
      <c r="A612" s="35"/>
      <c r="B612" s="35"/>
      <c r="C612" s="31" t="str">
        <f t="shared" si="36"/>
        <v/>
      </c>
      <c r="D612" s="7"/>
      <c r="E612" s="29"/>
      <c r="F612" s="7"/>
      <c r="G612" s="7"/>
      <c r="H612" s="17" t="str">
        <f>IF(G612="","",INDEX('terrain et tondeuses'!$B$8:$B$12,MATCH(G612,'terrain et tondeuses'!$A$8:$A$12,0)))</f>
        <v/>
      </c>
      <c r="I612" s="20" t="str">
        <f>IF(D612="en large",'terrain et tondeuses'!$B$3*$F612,IF(D612="en long",'terrain et tondeuses'!$B$4*$F612,""))</f>
        <v/>
      </c>
      <c r="J612" s="25" t="str">
        <f t="shared" si="37"/>
        <v/>
      </c>
      <c r="K612" s="26" t="str">
        <f t="shared" si="38"/>
        <v/>
      </c>
      <c r="L612" s="27" t="str">
        <f t="shared" si="39"/>
        <v/>
      </c>
      <c r="M612" s="15">
        <f>'terrain et tondeuses'!$B$29</f>
        <v>17</v>
      </c>
      <c r="N612" s="15">
        <f>'terrain et tondeuses'!$B$31-'terrain et tondeuses'!$B$29</f>
        <v>25</v>
      </c>
      <c r="O612" s="15">
        <v>90</v>
      </c>
    </row>
    <row r="613" spans="1:15" x14ac:dyDescent="0.45">
      <c r="A613" s="35"/>
      <c r="B613" s="35"/>
      <c r="C613" s="31" t="str">
        <f t="shared" si="36"/>
        <v/>
      </c>
      <c r="D613" s="7"/>
      <c r="E613" s="29"/>
      <c r="F613" s="7"/>
      <c r="G613" s="7"/>
      <c r="H613" s="17" t="str">
        <f>IF(G613="","",INDEX('terrain et tondeuses'!$B$8:$B$12,MATCH(G613,'terrain et tondeuses'!$A$8:$A$12,0)))</f>
        <v/>
      </c>
      <c r="I613" s="20" t="str">
        <f>IF(D613="en large",'terrain et tondeuses'!$B$3*$F613,IF(D613="en long",'terrain et tondeuses'!$B$4*$F613,""))</f>
        <v/>
      </c>
      <c r="J613" s="25" t="str">
        <f t="shared" si="37"/>
        <v/>
      </c>
      <c r="K613" s="26" t="str">
        <f t="shared" si="38"/>
        <v/>
      </c>
      <c r="L613" s="27" t="str">
        <f t="shared" si="39"/>
        <v/>
      </c>
      <c r="M613" s="15">
        <f>'terrain et tondeuses'!$B$29</f>
        <v>17</v>
      </c>
      <c r="N613" s="15">
        <f>'terrain et tondeuses'!$B$31-'terrain et tondeuses'!$B$29</f>
        <v>25</v>
      </c>
      <c r="O613" s="15">
        <v>90</v>
      </c>
    </row>
    <row r="614" spans="1:15" x14ac:dyDescent="0.45">
      <c r="A614" s="35"/>
      <c r="B614" s="35"/>
      <c r="C614" s="31" t="str">
        <f t="shared" si="36"/>
        <v/>
      </c>
      <c r="D614" s="7"/>
      <c r="E614" s="29"/>
      <c r="F614" s="7"/>
      <c r="G614" s="7"/>
      <c r="H614" s="17" t="str">
        <f>IF(G614="","",INDEX('terrain et tondeuses'!$B$8:$B$12,MATCH(G614,'terrain et tondeuses'!$A$8:$A$12,0)))</f>
        <v/>
      </c>
      <c r="I614" s="20" t="str">
        <f>IF(D614="en large",'terrain et tondeuses'!$B$3*$F614,IF(D614="en long",'terrain et tondeuses'!$B$4*$F614,""))</f>
        <v/>
      </c>
      <c r="J614" s="25" t="str">
        <f t="shared" si="37"/>
        <v/>
      </c>
      <c r="K614" s="26" t="str">
        <f t="shared" si="38"/>
        <v/>
      </c>
      <c r="L614" s="27" t="str">
        <f t="shared" si="39"/>
        <v/>
      </c>
      <c r="M614" s="15">
        <f>'terrain et tondeuses'!$B$29</f>
        <v>17</v>
      </c>
      <c r="N614" s="15">
        <f>'terrain et tondeuses'!$B$31-'terrain et tondeuses'!$B$29</f>
        <v>25</v>
      </c>
      <c r="O614" s="15">
        <v>90</v>
      </c>
    </row>
    <row r="615" spans="1:15" x14ac:dyDescent="0.45">
      <c r="A615" s="35"/>
      <c r="B615" s="35"/>
      <c r="C615" s="31" t="str">
        <f t="shared" si="36"/>
        <v/>
      </c>
      <c r="D615" s="7"/>
      <c r="E615" s="29"/>
      <c r="F615" s="7"/>
      <c r="G615" s="7"/>
      <c r="H615" s="17" t="str">
        <f>IF(G615="","",INDEX('terrain et tondeuses'!$B$8:$B$12,MATCH(G615,'terrain et tondeuses'!$A$8:$A$12,0)))</f>
        <v/>
      </c>
      <c r="I615" s="20" t="str">
        <f>IF(D615="en large",'terrain et tondeuses'!$B$3*$F615,IF(D615="en long",'terrain et tondeuses'!$B$4*$F615,""))</f>
        <v/>
      </c>
      <c r="J615" s="25" t="str">
        <f t="shared" si="37"/>
        <v/>
      </c>
      <c r="K615" s="26" t="str">
        <f t="shared" si="38"/>
        <v/>
      </c>
      <c r="L615" s="27" t="str">
        <f t="shared" si="39"/>
        <v/>
      </c>
      <c r="M615" s="15">
        <f>'terrain et tondeuses'!$B$29</f>
        <v>17</v>
      </c>
      <c r="N615" s="15">
        <f>'terrain et tondeuses'!$B$31-'terrain et tondeuses'!$B$29</f>
        <v>25</v>
      </c>
      <c r="O615" s="15">
        <v>90</v>
      </c>
    </row>
    <row r="616" spans="1:15" x14ac:dyDescent="0.45">
      <c r="A616" s="35"/>
      <c r="B616" s="35"/>
      <c r="C616" s="31" t="str">
        <f t="shared" si="36"/>
        <v/>
      </c>
      <c r="D616" s="7"/>
      <c r="E616" s="29"/>
      <c r="F616" s="7"/>
      <c r="G616" s="7"/>
      <c r="H616" s="17" t="str">
        <f>IF(G616="","",INDEX('terrain et tondeuses'!$B$8:$B$12,MATCH(G616,'terrain et tondeuses'!$A$8:$A$12,0)))</f>
        <v/>
      </c>
      <c r="I616" s="20" t="str">
        <f>IF(D616="en large",'terrain et tondeuses'!$B$3*$F616,IF(D616="en long",'terrain et tondeuses'!$B$4*$F616,""))</f>
        <v/>
      </c>
      <c r="J616" s="25" t="str">
        <f t="shared" si="37"/>
        <v/>
      </c>
      <c r="K616" s="26" t="str">
        <f t="shared" si="38"/>
        <v/>
      </c>
      <c r="L616" s="27" t="str">
        <f t="shared" si="39"/>
        <v/>
      </c>
      <c r="M616" s="15">
        <f>'terrain et tondeuses'!$B$29</f>
        <v>17</v>
      </c>
      <c r="N616" s="15">
        <f>'terrain et tondeuses'!$B$31-'terrain et tondeuses'!$B$29</f>
        <v>25</v>
      </c>
      <c r="O616" s="15">
        <v>90</v>
      </c>
    </row>
    <row r="617" spans="1:15" x14ac:dyDescent="0.45">
      <c r="A617" s="35"/>
      <c r="B617" s="35"/>
      <c r="C617" s="31" t="str">
        <f t="shared" si="36"/>
        <v/>
      </c>
      <c r="D617" s="7"/>
      <c r="E617" s="29"/>
      <c r="F617" s="7"/>
      <c r="G617" s="7"/>
      <c r="H617" s="17" t="str">
        <f>IF(G617="","",INDEX('terrain et tondeuses'!$B$8:$B$12,MATCH(G617,'terrain et tondeuses'!$A$8:$A$12,0)))</f>
        <v/>
      </c>
      <c r="I617" s="20" t="str">
        <f>IF(D617="en large",'terrain et tondeuses'!$B$3*$F617,IF(D617="en long",'terrain et tondeuses'!$B$4*$F617,""))</f>
        <v/>
      </c>
      <c r="J617" s="25" t="str">
        <f t="shared" si="37"/>
        <v/>
      </c>
      <c r="K617" s="26" t="str">
        <f t="shared" si="38"/>
        <v/>
      </c>
      <c r="L617" s="27" t="str">
        <f t="shared" si="39"/>
        <v/>
      </c>
      <c r="M617" s="15">
        <f>'terrain et tondeuses'!$B$29</f>
        <v>17</v>
      </c>
      <c r="N617" s="15">
        <f>'terrain et tondeuses'!$B$31-'terrain et tondeuses'!$B$29</f>
        <v>25</v>
      </c>
      <c r="O617" s="15">
        <v>90</v>
      </c>
    </row>
    <row r="618" spans="1:15" x14ac:dyDescent="0.45">
      <c r="A618" s="35"/>
      <c r="B618" s="35"/>
      <c r="C618" s="31" t="str">
        <f t="shared" si="36"/>
        <v/>
      </c>
      <c r="D618" s="7"/>
      <c r="E618" s="29"/>
      <c r="F618" s="7"/>
      <c r="G618" s="7"/>
      <c r="H618" s="17" t="str">
        <f>IF(G618="","",INDEX('terrain et tondeuses'!$B$8:$B$12,MATCH(G618,'terrain et tondeuses'!$A$8:$A$12,0)))</f>
        <v/>
      </c>
      <c r="I618" s="20" t="str">
        <f>IF(D618="en large",'terrain et tondeuses'!$B$3*$F618,IF(D618="en long",'terrain et tondeuses'!$B$4*$F618,""))</f>
        <v/>
      </c>
      <c r="J618" s="25" t="str">
        <f t="shared" si="37"/>
        <v/>
      </c>
      <c r="K618" s="26" t="str">
        <f t="shared" si="38"/>
        <v/>
      </c>
      <c r="L618" s="27" t="str">
        <f t="shared" si="39"/>
        <v/>
      </c>
      <c r="M618" s="15">
        <f>'terrain et tondeuses'!$B$29</f>
        <v>17</v>
      </c>
      <c r="N618" s="15">
        <f>'terrain et tondeuses'!$B$31-'terrain et tondeuses'!$B$29</f>
        <v>25</v>
      </c>
      <c r="O618" s="15">
        <v>90</v>
      </c>
    </row>
    <row r="619" spans="1:15" x14ac:dyDescent="0.45">
      <c r="A619" s="35"/>
      <c r="B619" s="35"/>
      <c r="C619" s="31" t="str">
        <f t="shared" si="36"/>
        <v/>
      </c>
      <c r="D619" s="7"/>
      <c r="E619" s="29"/>
      <c r="F619" s="7"/>
      <c r="G619" s="7"/>
      <c r="H619" s="17" t="str">
        <f>IF(G619="","",INDEX('terrain et tondeuses'!$B$8:$B$12,MATCH(G619,'terrain et tondeuses'!$A$8:$A$12,0)))</f>
        <v/>
      </c>
      <c r="I619" s="20" t="str">
        <f>IF(D619="en large",'terrain et tondeuses'!$B$3*$F619,IF(D619="en long",'terrain et tondeuses'!$B$4*$F619,""))</f>
        <v/>
      </c>
      <c r="J619" s="25" t="str">
        <f t="shared" si="37"/>
        <v/>
      </c>
      <c r="K619" s="26" t="str">
        <f t="shared" si="38"/>
        <v/>
      </c>
      <c r="L619" s="27" t="str">
        <f t="shared" si="39"/>
        <v/>
      </c>
      <c r="M619" s="15">
        <f>'terrain et tondeuses'!$B$29</f>
        <v>17</v>
      </c>
      <c r="N619" s="15">
        <f>'terrain et tondeuses'!$B$31-'terrain et tondeuses'!$B$29</f>
        <v>25</v>
      </c>
      <c r="O619" s="15">
        <v>90</v>
      </c>
    </row>
    <row r="620" spans="1:15" x14ac:dyDescent="0.45">
      <c r="A620" s="35"/>
      <c r="B620" s="35"/>
      <c r="C620" s="31" t="str">
        <f t="shared" si="36"/>
        <v/>
      </c>
      <c r="D620" s="7"/>
      <c r="E620" s="29"/>
      <c r="F620" s="7"/>
      <c r="G620" s="7"/>
      <c r="H620" s="17" t="str">
        <f>IF(G620="","",INDEX('terrain et tondeuses'!$B$8:$B$12,MATCH(G620,'terrain et tondeuses'!$A$8:$A$12,0)))</f>
        <v/>
      </c>
      <c r="I620" s="20" t="str">
        <f>IF(D620="en large",'terrain et tondeuses'!$B$3*$F620,IF(D620="en long",'terrain et tondeuses'!$B$4*$F620,""))</f>
        <v/>
      </c>
      <c r="J620" s="25" t="str">
        <f t="shared" si="37"/>
        <v/>
      </c>
      <c r="K620" s="26" t="str">
        <f t="shared" si="38"/>
        <v/>
      </c>
      <c r="L620" s="27" t="str">
        <f t="shared" si="39"/>
        <v/>
      </c>
      <c r="M620" s="15">
        <f>'terrain et tondeuses'!$B$29</f>
        <v>17</v>
      </c>
      <c r="N620" s="15">
        <f>'terrain et tondeuses'!$B$31-'terrain et tondeuses'!$B$29</f>
        <v>25</v>
      </c>
      <c r="O620" s="15">
        <v>90</v>
      </c>
    </row>
    <row r="621" spans="1:15" x14ac:dyDescent="0.45">
      <c r="A621" s="35"/>
      <c r="B621" s="35"/>
      <c r="C621" s="31" t="str">
        <f t="shared" si="36"/>
        <v/>
      </c>
      <c r="D621" s="7"/>
      <c r="E621" s="29"/>
      <c r="F621" s="7"/>
      <c r="G621" s="7"/>
      <c r="H621" s="17" t="str">
        <f>IF(G621="","",INDEX('terrain et tondeuses'!$B$8:$B$12,MATCH(G621,'terrain et tondeuses'!$A$8:$A$12,0)))</f>
        <v/>
      </c>
      <c r="I621" s="20" t="str">
        <f>IF(D621="en large",'terrain et tondeuses'!$B$3*$F621,IF(D621="en long",'terrain et tondeuses'!$B$4*$F621,""))</f>
        <v/>
      </c>
      <c r="J621" s="25" t="str">
        <f t="shared" si="37"/>
        <v/>
      </c>
      <c r="K621" s="26" t="str">
        <f t="shared" si="38"/>
        <v/>
      </c>
      <c r="L621" s="27" t="str">
        <f t="shared" si="39"/>
        <v/>
      </c>
      <c r="M621" s="15">
        <f>'terrain et tondeuses'!$B$29</f>
        <v>17</v>
      </c>
      <c r="N621" s="15">
        <f>'terrain et tondeuses'!$B$31-'terrain et tondeuses'!$B$29</f>
        <v>25</v>
      </c>
      <c r="O621" s="15">
        <v>90</v>
      </c>
    </row>
    <row r="622" spans="1:15" x14ac:dyDescent="0.45">
      <c r="A622" s="35"/>
      <c r="B622" s="35"/>
      <c r="C622" s="31" t="str">
        <f t="shared" si="36"/>
        <v/>
      </c>
      <c r="D622" s="7"/>
      <c r="E622" s="29"/>
      <c r="F622" s="7"/>
      <c r="G622" s="7"/>
      <c r="H622" s="17" t="str">
        <f>IF(G622="","",INDEX('terrain et tondeuses'!$B$8:$B$12,MATCH(G622,'terrain et tondeuses'!$A$8:$A$12,0)))</f>
        <v/>
      </c>
      <c r="I622" s="20" t="str">
        <f>IF(D622="en large",'terrain et tondeuses'!$B$3*$F622,IF(D622="en long",'terrain et tondeuses'!$B$4*$F622,""))</f>
        <v/>
      </c>
      <c r="J622" s="25" t="str">
        <f t="shared" si="37"/>
        <v/>
      </c>
      <c r="K622" s="26" t="str">
        <f t="shared" si="38"/>
        <v/>
      </c>
      <c r="L622" s="27" t="str">
        <f t="shared" si="39"/>
        <v/>
      </c>
      <c r="M622" s="15">
        <f>'terrain et tondeuses'!$B$29</f>
        <v>17</v>
      </c>
      <c r="N622" s="15">
        <f>'terrain et tondeuses'!$B$31-'terrain et tondeuses'!$B$29</f>
        <v>25</v>
      </c>
      <c r="O622" s="15">
        <v>90</v>
      </c>
    </row>
    <row r="623" spans="1:15" x14ac:dyDescent="0.45">
      <c r="A623" s="35"/>
      <c r="B623" s="35"/>
      <c r="C623" s="31" t="str">
        <f t="shared" si="36"/>
        <v/>
      </c>
      <c r="D623" s="7"/>
      <c r="E623" s="29"/>
      <c r="F623" s="7"/>
      <c r="G623" s="7"/>
      <c r="H623" s="17" t="str">
        <f>IF(G623="","",INDEX('terrain et tondeuses'!$B$8:$B$12,MATCH(G623,'terrain et tondeuses'!$A$8:$A$12,0)))</f>
        <v/>
      </c>
      <c r="I623" s="20" t="str">
        <f>IF(D623="en large",'terrain et tondeuses'!$B$3*$F623,IF(D623="en long",'terrain et tondeuses'!$B$4*$F623,""))</f>
        <v/>
      </c>
      <c r="J623" s="25" t="str">
        <f t="shared" si="37"/>
        <v/>
      </c>
      <c r="K623" s="26" t="str">
        <f t="shared" si="38"/>
        <v/>
      </c>
      <c r="L623" s="27" t="str">
        <f t="shared" si="39"/>
        <v/>
      </c>
      <c r="M623" s="15">
        <f>'terrain et tondeuses'!$B$29</f>
        <v>17</v>
      </c>
      <c r="N623" s="15">
        <f>'terrain et tondeuses'!$B$31-'terrain et tondeuses'!$B$29</f>
        <v>25</v>
      </c>
      <c r="O623" s="15">
        <v>90</v>
      </c>
    </row>
    <row r="624" spans="1:15" x14ac:dyDescent="0.45">
      <c r="A624" s="35"/>
      <c r="B624" s="35"/>
      <c r="C624" s="31" t="str">
        <f t="shared" si="36"/>
        <v/>
      </c>
      <c r="D624" s="7"/>
      <c r="E624" s="29"/>
      <c r="F624" s="7"/>
      <c r="G624" s="7"/>
      <c r="H624" s="17" t="str">
        <f>IF(G624="","",INDEX('terrain et tondeuses'!$B$8:$B$12,MATCH(G624,'terrain et tondeuses'!$A$8:$A$12,0)))</f>
        <v/>
      </c>
      <c r="I624" s="20" t="str">
        <f>IF(D624="en large",'terrain et tondeuses'!$B$3*$F624,IF(D624="en long",'terrain et tondeuses'!$B$4*$F624,""))</f>
        <v/>
      </c>
      <c r="J624" s="25" t="str">
        <f t="shared" si="37"/>
        <v/>
      </c>
      <c r="K624" s="26" t="str">
        <f t="shared" si="38"/>
        <v/>
      </c>
      <c r="L624" s="27" t="str">
        <f t="shared" si="39"/>
        <v/>
      </c>
      <c r="M624" s="15">
        <f>'terrain et tondeuses'!$B$29</f>
        <v>17</v>
      </c>
      <c r="N624" s="15">
        <f>'terrain et tondeuses'!$B$31-'terrain et tondeuses'!$B$29</f>
        <v>25</v>
      </c>
      <c r="O624" s="15">
        <v>90</v>
      </c>
    </row>
    <row r="625" spans="1:15" x14ac:dyDescent="0.45">
      <c r="A625" s="35"/>
      <c r="B625" s="35"/>
      <c r="C625" s="31" t="str">
        <f t="shared" si="36"/>
        <v/>
      </c>
      <c r="D625" s="7"/>
      <c r="E625" s="29"/>
      <c r="F625" s="7"/>
      <c r="G625" s="7"/>
      <c r="H625" s="17" t="str">
        <f>IF(G625="","",INDEX('terrain et tondeuses'!$B$8:$B$12,MATCH(G625,'terrain et tondeuses'!$A$8:$A$12,0)))</f>
        <v/>
      </c>
      <c r="I625" s="20" t="str">
        <f>IF(D625="en large",'terrain et tondeuses'!$B$3*$F625,IF(D625="en long",'terrain et tondeuses'!$B$4*$F625,""))</f>
        <v/>
      </c>
      <c r="J625" s="25" t="str">
        <f t="shared" si="37"/>
        <v/>
      </c>
      <c r="K625" s="26" t="str">
        <f t="shared" si="38"/>
        <v/>
      </c>
      <c r="L625" s="27" t="str">
        <f t="shared" si="39"/>
        <v/>
      </c>
      <c r="M625" s="15">
        <f>'terrain et tondeuses'!$B$29</f>
        <v>17</v>
      </c>
      <c r="N625" s="15">
        <f>'terrain et tondeuses'!$B$31-'terrain et tondeuses'!$B$29</f>
        <v>25</v>
      </c>
      <c r="O625" s="15">
        <v>90</v>
      </c>
    </row>
    <row r="626" spans="1:15" x14ac:dyDescent="0.45">
      <c r="A626" s="35"/>
      <c r="B626" s="35"/>
      <c r="C626" s="31" t="str">
        <f t="shared" si="36"/>
        <v/>
      </c>
      <c r="D626" s="7"/>
      <c r="E626" s="29"/>
      <c r="F626" s="7"/>
      <c r="G626" s="7"/>
      <c r="H626" s="17" t="str">
        <f>IF(G626="","",INDEX('terrain et tondeuses'!$B$8:$B$12,MATCH(G626,'terrain et tondeuses'!$A$8:$A$12,0)))</f>
        <v/>
      </c>
      <c r="I626" s="20" t="str">
        <f>IF(D626="en large",'terrain et tondeuses'!$B$3*$F626,IF(D626="en long",'terrain et tondeuses'!$B$4*$F626,""))</f>
        <v/>
      </c>
      <c r="J626" s="25" t="str">
        <f t="shared" si="37"/>
        <v/>
      </c>
      <c r="K626" s="26" t="str">
        <f t="shared" si="38"/>
        <v/>
      </c>
      <c r="L626" s="27" t="str">
        <f t="shared" si="39"/>
        <v/>
      </c>
      <c r="M626" s="15">
        <f>'terrain et tondeuses'!$B$29</f>
        <v>17</v>
      </c>
      <c r="N626" s="15">
        <f>'terrain et tondeuses'!$B$31-'terrain et tondeuses'!$B$29</f>
        <v>25</v>
      </c>
      <c r="O626" s="15">
        <v>90</v>
      </c>
    </row>
    <row r="627" spans="1:15" x14ac:dyDescent="0.45">
      <c r="A627" s="35"/>
      <c r="B627" s="35"/>
      <c r="C627" s="31" t="str">
        <f t="shared" si="36"/>
        <v/>
      </c>
      <c r="D627" s="7"/>
      <c r="E627" s="29"/>
      <c r="F627" s="7"/>
      <c r="G627" s="7"/>
      <c r="H627" s="17" t="str">
        <f>IF(G627="","",INDEX('terrain et tondeuses'!$B$8:$B$12,MATCH(G627,'terrain et tondeuses'!$A$8:$A$12,0)))</f>
        <v/>
      </c>
      <c r="I627" s="20" t="str">
        <f>IF(D627="en large",'terrain et tondeuses'!$B$3*$F627,IF(D627="en long",'terrain et tondeuses'!$B$4*$F627,""))</f>
        <v/>
      </c>
      <c r="J627" s="25" t="str">
        <f t="shared" si="37"/>
        <v/>
      </c>
      <c r="K627" s="26" t="str">
        <f t="shared" si="38"/>
        <v/>
      </c>
      <c r="L627" s="27" t="str">
        <f t="shared" si="39"/>
        <v/>
      </c>
      <c r="M627" s="15">
        <f>'terrain et tondeuses'!$B$29</f>
        <v>17</v>
      </c>
      <c r="N627" s="15">
        <f>'terrain et tondeuses'!$B$31-'terrain et tondeuses'!$B$29</f>
        <v>25</v>
      </c>
      <c r="O627" s="15">
        <v>90</v>
      </c>
    </row>
    <row r="628" spans="1:15" x14ac:dyDescent="0.45">
      <c r="A628" s="35"/>
      <c r="B628" s="35"/>
      <c r="C628" s="31" t="str">
        <f t="shared" si="36"/>
        <v/>
      </c>
      <c r="D628" s="7"/>
      <c r="E628" s="29"/>
      <c r="F628" s="7"/>
      <c r="G628" s="7"/>
      <c r="H628" s="17" t="str">
        <f>IF(G628="","",INDEX('terrain et tondeuses'!$B$8:$B$12,MATCH(G628,'terrain et tondeuses'!$A$8:$A$12,0)))</f>
        <v/>
      </c>
      <c r="I628" s="20" t="str">
        <f>IF(D628="en large",'terrain et tondeuses'!$B$3*$F628,IF(D628="en long",'terrain et tondeuses'!$B$4*$F628,""))</f>
        <v/>
      </c>
      <c r="J628" s="25" t="str">
        <f t="shared" si="37"/>
        <v/>
      </c>
      <c r="K628" s="26" t="str">
        <f t="shared" si="38"/>
        <v/>
      </c>
      <c r="L628" s="27" t="str">
        <f t="shared" si="39"/>
        <v/>
      </c>
      <c r="M628" s="15">
        <f>'terrain et tondeuses'!$B$29</f>
        <v>17</v>
      </c>
      <c r="N628" s="15">
        <f>'terrain et tondeuses'!$B$31-'terrain et tondeuses'!$B$29</f>
        <v>25</v>
      </c>
      <c r="O628" s="15">
        <v>90</v>
      </c>
    </row>
    <row r="629" spans="1:15" x14ac:dyDescent="0.45">
      <c r="A629" s="35"/>
      <c r="B629" s="35"/>
      <c r="C629" s="31" t="str">
        <f t="shared" si="36"/>
        <v/>
      </c>
      <c r="D629" s="7"/>
      <c r="E629" s="29"/>
      <c r="F629" s="7"/>
      <c r="G629" s="7"/>
      <c r="H629" s="17" t="str">
        <f>IF(G629="","",INDEX('terrain et tondeuses'!$B$8:$B$12,MATCH(G629,'terrain et tondeuses'!$A$8:$A$12,0)))</f>
        <v/>
      </c>
      <c r="I629" s="20" t="str">
        <f>IF(D629="en large",'terrain et tondeuses'!$B$3*$F629,IF(D629="en long",'terrain et tondeuses'!$B$4*$F629,""))</f>
        <v/>
      </c>
      <c r="J629" s="25" t="str">
        <f t="shared" si="37"/>
        <v/>
      </c>
      <c r="K629" s="26" t="str">
        <f t="shared" si="38"/>
        <v/>
      </c>
      <c r="L629" s="27" t="str">
        <f t="shared" si="39"/>
        <v/>
      </c>
      <c r="M629" s="15">
        <f>'terrain et tondeuses'!$B$29</f>
        <v>17</v>
      </c>
      <c r="N629" s="15">
        <f>'terrain et tondeuses'!$B$31-'terrain et tondeuses'!$B$29</f>
        <v>25</v>
      </c>
      <c r="O629" s="15">
        <v>90</v>
      </c>
    </row>
    <row r="630" spans="1:15" x14ac:dyDescent="0.45">
      <c r="A630" s="35"/>
      <c r="B630" s="35"/>
      <c r="C630" s="31" t="str">
        <f t="shared" si="36"/>
        <v/>
      </c>
      <c r="D630" s="7"/>
      <c r="E630" s="29"/>
      <c r="F630" s="7"/>
      <c r="G630" s="7"/>
      <c r="H630" s="17" t="str">
        <f>IF(G630="","",INDEX('terrain et tondeuses'!$B$8:$B$12,MATCH(G630,'terrain et tondeuses'!$A$8:$A$12,0)))</f>
        <v/>
      </c>
      <c r="I630" s="20" t="str">
        <f>IF(D630="en large",'terrain et tondeuses'!$B$3*$F630,IF(D630="en long",'terrain et tondeuses'!$B$4*$F630,""))</f>
        <v/>
      </c>
      <c r="J630" s="25" t="str">
        <f t="shared" si="37"/>
        <v/>
      </c>
      <c r="K630" s="26" t="str">
        <f t="shared" si="38"/>
        <v/>
      </c>
      <c r="L630" s="27" t="str">
        <f t="shared" si="39"/>
        <v/>
      </c>
      <c r="M630" s="15">
        <f>'terrain et tondeuses'!$B$29</f>
        <v>17</v>
      </c>
      <c r="N630" s="15">
        <f>'terrain et tondeuses'!$B$31-'terrain et tondeuses'!$B$29</f>
        <v>25</v>
      </c>
      <c r="O630" s="15">
        <v>90</v>
      </c>
    </row>
    <row r="631" spans="1:15" x14ac:dyDescent="0.45">
      <c r="A631" s="35"/>
      <c r="B631" s="35"/>
      <c r="C631" s="31" t="str">
        <f t="shared" si="36"/>
        <v/>
      </c>
      <c r="D631" s="7"/>
      <c r="E631" s="29"/>
      <c r="F631" s="7"/>
      <c r="G631" s="7"/>
      <c r="H631" s="17" t="str">
        <f>IF(G631="","",INDEX('terrain et tondeuses'!$B$8:$B$12,MATCH(G631,'terrain et tondeuses'!$A$8:$A$12,0)))</f>
        <v/>
      </c>
      <c r="I631" s="20" t="str">
        <f>IF(D631="en large",'terrain et tondeuses'!$B$3*$F631,IF(D631="en long",'terrain et tondeuses'!$B$4*$F631,""))</f>
        <v/>
      </c>
      <c r="J631" s="25" t="str">
        <f t="shared" si="37"/>
        <v/>
      </c>
      <c r="K631" s="26" t="str">
        <f t="shared" si="38"/>
        <v/>
      </c>
      <c r="L631" s="27" t="str">
        <f t="shared" si="39"/>
        <v/>
      </c>
      <c r="M631" s="15">
        <f>'terrain et tondeuses'!$B$29</f>
        <v>17</v>
      </c>
      <c r="N631" s="15">
        <f>'terrain et tondeuses'!$B$31-'terrain et tondeuses'!$B$29</f>
        <v>25</v>
      </c>
      <c r="O631" s="15">
        <v>90</v>
      </c>
    </row>
    <row r="632" spans="1:15" x14ac:dyDescent="0.45">
      <c r="A632" s="35"/>
      <c r="B632" s="35"/>
      <c r="C632" s="31" t="str">
        <f t="shared" si="36"/>
        <v/>
      </c>
      <c r="D632" s="7"/>
      <c r="E632" s="29"/>
      <c r="F632" s="7"/>
      <c r="G632" s="7"/>
      <c r="H632" s="17" t="str">
        <f>IF(G632="","",INDEX('terrain et tondeuses'!$B$8:$B$12,MATCH(G632,'terrain et tondeuses'!$A$8:$A$12,0)))</f>
        <v/>
      </c>
      <c r="I632" s="20" t="str">
        <f>IF(D632="en large",'terrain et tondeuses'!$B$3*$F632,IF(D632="en long",'terrain et tondeuses'!$B$4*$F632,""))</f>
        <v/>
      </c>
      <c r="J632" s="25" t="str">
        <f t="shared" si="37"/>
        <v/>
      </c>
      <c r="K632" s="26" t="str">
        <f t="shared" si="38"/>
        <v/>
      </c>
      <c r="L632" s="27" t="str">
        <f t="shared" si="39"/>
        <v/>
      </c>
      <c r="M632" s="15">
        <f>'terrain et tondeuses'!$B$29</f>
        <v>17</v>
      </c>
      <c r="N632" s="15">
        <f>'terrain et tondeuses'!$B$31-'terrain et tondeuses'!$B$29</f>
        <v>25</v>
      </c>
      <c r="O632" s="15">
        <v>90</v>
      </c>
    </row>
    <row r="633" spans="1:15" x14ac:dyDescent="0.45">
      <c r="A633" s="35"/>
      <c r="B633" s="35"/>
      <c r="C633" s="31" t="str">
        <f t="shared" si="36"/>
        <v/>
      </c>
      <c r="D633" s="7"/>
      <c r="E633" s="29"/>
      <c r="F633" s="7"/>
      <c r="G633" s="7"/>
      <c r="H633" s="17" t="str">
        <f>IF(G633="","",INDEX('terrain et tondeuses'!$B$8:$B$12,MATCH(G633,'terrain et tondeuses'!$A$8:$A$12,0)))</f>
        <v/>
      </c>
      <c r="I633" s="20" t="str">
        <f>IF(D633="en large",'terrain et tondeuses'!$B$3*$F633,IF(D633="en long",'terrain et tondeuses'!$B$4*$F633,""))</f>
        <v/>
      </c>
      <c r="J633" s="25" t="str">
        <f t="shared" si="37"/>
        <v/>
      </c>
      <c r="K633" s="26" t="str">
        <f t="shared" si="38"/>
        <v/>
      </c>
      <c r="L633" s="27" t="str">
        <f t="shared" si="39"/>
        <v/>
      </c>
      <c r="M633" s="15">
        <f>'terrain et tondeuses'!$B$29</f>
        <v>17</v>
      </c>
      <c r="N633" s="15">
        <f>'terrain et tondeuses'!$B$31-'terrain et tondeuses'!$B$29</f>
        <v>25</v>
      </c>
      <c r="O633" s="15">
        <v>90</v>
      </c>
    </row>
    <row r="634" spans="1:15" x14ac:dyDescent="0.45">
      <c r="A634" s="35"/>
      <c r="B634" s="35"/>
      <c r="C634" s="31" t="str">
        <f t="shared" si="36"/>
        <v/>
      </c>
      <c r="D634" s="7"/>
      <c r="E634" s="29"/>
      <c r="F634" s="7"/>
      <c r="G634" s="7"/>
      <c r="H634" s="17" t="str">
        <f>IF(G634="","",INDEX('terrain et tondeuses'!$B$8:$B$12,MATCH(G634,'terrain et tondeuses'!$A$8:$A$12,0)))</f>
        <v/>
      </c>
      <c r="I634" s="20" t="str">
        <f>IF(D634="en large",'terrain et tondeuses'!$B$3*$F634,IF(D634="en long",'terrain et tondeuses'!$B$4*$F634,""))</f>
        <v/>
      </c>
      <c r="J634" s="25" t="str">
        <f t="shared" si="37"/>
        <v/>
      </c>
      <c r="K634" s="26" t="str">
        <f t="shared" si="38"/>
        <v/>
      </c>
      <c r="L634" s="27" t="str">
        <f t="shared" si="39"/>
        <v/>
      </c>
      <c r="M634" s="15">
        <f>'terrain et tondeuses'!$B$29</f>
        <v>17</v>
      </c>
      <c r="N634" s="15">
        <f>'terrain et tondeuses'!$B$31-'terrain et tondeuses'!$B$29</f>
        <v>25</v>
      </c>
      <c r="O634" s="15">
        <v>90</v>
      </c>
    </row>
    <row r="635" spans="1:15" x14ac:dyDescent="0.45">
      <c r="A635" s="35"/>
      <c r="B635" s="35"/>
      <c r="C635" s="31" t="str">
        <f t="shared" si="36"/>
        <v/>
      </c>
      <c r="D635" s="7"/>
      <c r="E635" s="29"/>
      <c r="F635" s="7"/>
      <c r="G635" s="7"/>
      <c r="H635" s="17" t="str">
        <f>IF(G635="","",INDEX('terrain et tondeuses'!$B$8:$B$12,MATCH(G635,'terrain et tondeuses'!$A$8:$A$12,0)))</f>
        <v/>
      </c>
      <c r="I635" s="20" t="str">
        <f>IF(D635="en large",'terrain et tondeuses'!$B$3*$F635,IF(D635="en long",'terrain et tondeuses'!$B$4*$F635,""))</f>
        <v/>
      </c>
      <c r="J635" s="25" t="str">
        <f t="shared" si="37"/>
        <v/>
      </c>
      <c r="K635" s="26" t="str">
        <f t="shared" si="38"/>
        <v/>
      </c>
      <c r="L635" s="27" t="str">
        <f t="shared" si="39"/>
        <v/>
      </c>
      <c r="M635" s="15">
        <f>'terrain et tondeuses'!$B$29</f>
        <v>17</v>
      </c>
      <c r="N635" s="15">
        <f>'terrain et tondeuses'!$B$31-'terrain et tondeuses'!$B$29</f>
        <v>25</v>
      </c>
      <c r="O635" s="15">
        <v>90</v>
      </c>
    </row>
    <row r="636" spans="1:15" x14ac:dyDescent="0.45">
      <c r="A636" s="35"/>
      <c r="B636" s="35"/>
      <c r="C636" s="31" t="str">
        <f t="shared" si="36"/>
        <v/>
      </c>
      <c r="D636" s="7"/>
      <c r="E636" s="29"/>
      <c r="F636" s="7"/>
      <c r="G636" s="7"/>
      <c r="H636" s="17" t="str">
        <f>IF(G636="","",INDEX('terrain et tondeuses'!$B$8:$B$12,MATCH(G636,'terrain et tondeuses'!$A$8:$A$12,0)))</f>
        <v/>
      </c>
      <c r="I636" s="20" t="str">
        <f>IF(D636="en large",'terrain et tondeuses'!$B$3*$F636,IF(D636="en long",'terrain et tondeuses'!$B$4*$F636,""))</f>
        <v/>
      </c>
      <c r="J636" s="25" t="str">
        <f t="shared" si="37"/>
        <v/>
      </c>
      <c r="K636" s="26" t="str">
        <f t="shared" si="38"/>
        <v/>
      </c>
      <c r="L636" s="27" t="str">
        <f t="shared" si="39"/>
        <v/>
      </c>
      <c r="M636" s="15">
        <f>'terrain et tondeuses'!$B$29</f>
        <v>17</v>
      </c>
      <c r="N636" s="15">
        <f>'terrain et tondeuses'!$B$31-'terrain et tondeuses'!$B$29</f>
        <v>25</v>
      </c>
      <c r="O636" s="15">
        <v>90</v>
      </c>
    </row>
    <row r="637" spans="1:15" x14ac:dyDescent="0.45">
      <c r="A637" s="35"/>
      <c r="B637" s="35"/>
      <c r="C637" s="31" t="str">
        <f t="shared" si="36"/>
        <v/>
      </c>
      <c r="D637" s="7"/>
      <c r="E637" s="29"/>
      <c r="F637" s="7"/>
      <c r="G637" s="7"/>
      <c r="H637" s="17" t="str">
        <f>IF(G637="","",INDEX('terrain et tondeuses'!$B$8:$B$12,MATCH(G637,'terrain et tondeuses'!$A$8:$A$12,0)))</f>
        <v/>
      </c>
      <c r="I637" s="20" t="str">
        <f>IF(D637="en large",'terrain et tondeuses'!$B$3*$F637,IF(D637="en long",'terrain et tondeuses'!$B$4*$F637,""))</f>
        <v/>
      </c>
      <c r="J637" s="25" t="str">
        <f t="shared" si="37"/>
        <v/>
      </c>
      <c r="K637" s="26" t="str">
        <f t="shared" si="38"/>
        <v/>
      </c>
      <c r="L637" s="27" t="str">
        <f t="shared" si="39"/>
        <v/>
      </c>
      <c r="M637" s="15">
        <f>'terrain et tondeuses'!$B$29</f>
        <v>17</v>
      </c>
      <c r="N637" s="15">
        <f>'terrain et tondeuses'!$B$31-'terrain et tondeuses'!$B$29</f>
        <v>25</v>
      </c>
      <c r="O637" s="15">
        <v>90</v>
      </c>
    </row>
    <row r="638" spans="1:15" x14ac:dyDescent="0.45">
      <c r="A638" s="35"/>
      <c r="B638" s="35"/>
      <c r="C638" s="31" t="str">
        <f t="shared" si="36"/>
        <v/>
      </c>
      <c r="D638" s="7"/>
      <c r="E638" s="29"/>
      <c r="F638" s="7"/>
      <c r="G638" s="7"/>
      <c r="H638" s="17" t="str">
        <f>IF(G638="","",INDEX('terrain et tondeuses'!$B$8:$B$12,MATCH(G638,'terrain et tondeuses'!$A$8:$A$12,0)))</f>
        <v/>
      </c>
      <c r="I638" s="20" t="str">
        <f>IF(D638="en large",'terrain et tondeuses'!$B$3*$F638,IF(D638="en long",'terrain et tondeuses'!$B$4*$F638,""))</f>
        <v/>
      </c>
      <c r="J638" s="25" t="str">
        <f t="shared" si="37"/>
        <v/>
      </c>
      <c r="K638" s="26" t="str">
        <f t="shared" si="38"/>
        <v/>
      </c>
      <c r="L638" s="27" t="str">
        <f t="shared" si="39"/>
        <v/>
      </c>
      <c r="M638" s="15">
        <f>'terrain et tondeuses'!$B$29</f>
        <v>17</v>
      </c>
      <c r="N638" s="15">
        <f>'terrain et tondeuses'!$B$31-'terrain et tondeuses'!$B$29</f>
        <v>25</v>
      </c>
      <c r="O638" s="15">
        <v>90</v>
      </c>
    </row>
    <row r="639" spans="1:15" x14ac:dyDescent="0.45">
      <c r="A639" s="35"/>
      <c r="B639" s="35"/>
      <c r="C639" s="31" t="str">
        <f t="shared" si="36"/>
        <v/>
      </c>
      <c r="D639" s="7"/>
      <c r="E639" s="29"/>
      <c r="F639" s="7"/>
      <c r="G639" s="7"/>
      <c r="H639" s="17" t="str">
        <f>IF(G639="","",INDEX('terrain et tondeuses'!$B$8:$B$12,MATCH(G639,'terrain et tondeuses'!$A$8:$A$12,0)))</f>
        <v/>
      </c>
      <c r="I639" s="20" t="str">
        <f>IF(D639="en large",'terrain et tondeuses'!$B$3*$F639,IF(D639="en long",'terrain et tondeuses'!$B$4*$F639,""))</f>
        <v/>
      </c>
      <c r="J639" s="25" t="str">
        <f t="shared" si="37"/>
        <v/>
      </c>
      <c r="K639" s="26" t="str">
        <f t="shared" si="38"/>
        <v/>
      </c>
      <c r="L639" s="27" t="str">
        <f t="shared" si="39"/>
        <v/>
      </c>
      <c r="M639" s="15">
        <f>'terrain et tondeuses'!$B$29</f>
        <v>17</v>
      </c>
      <c r="N639" s="15">
        <f>'terrain et tondeuses'!$B$31-'terrain et tondeuses'!$B$29</f>
        <v>25</v>
      </c>
      <c r="O639" s="15">
        <v>90</v>
      </c>
    </row>
    <row r="640" spans="1:15" x14ac:dyDescent="0.45">
      <c r="A640" s="35"/>
      <c r="B640" s="35"/>
      <c r="C640" s="31" t="str">
        <f t="shared" si="36"/>
        <v/>
      </c>
      <c r="D640" s="7"/>
      <c r="E640" s="29"/>
      <c r="F640" s="7"/>
      <c r="G640" s="7"/>
      <c r="H640" s="17" t="str">
        <f>IF(G640="","",INDEX('terrain et tondeuses'!$B$8:$B$12,MATCH(G640,'terrain et tondeuses'!$A$8:$A$12,0)))</f>
        <v/>
      </c>
      <c r="I640" s="20" t="str">
        <f>IF(D640="en large",'terrain et tondeuses'!$B$3*$F640,IF(D640="en long",'terrain et tondeuses'!$B$4*$F640,""))</f>
        <v/>
      </c>
      <c r="J640" s="25" t="str">
        <f t="shared" si="37"/>
        <v/>
      </c>
      <c r="K640" s="26" t="str">
        <f t="shared" si="38"/>
        <v/>
      </c>
      <c r="L640" s="27" t="str">
        <f t="shared" si="39"/>
        <v/>
      </c>
      <c r="M640" s="15">
        <f>'terrain et tondeuses'!$B$29</f>
        <v>17</v>
      </c>
      <c r="N640" s="15">
        <f>'terrain et tondeuses'!$B$31-'terrain et tondeuses'!$B$29</f>
        <v>25</v>
      </c>
      <c r="O640" s="15">
        <v>90</v>
      </c>
    </row>
    <row r="641" spans="1:15" x14ac:dyDescent="0.45">
      <c r="A641" s="35"/>
      <c r="B641" s="35"/>
      <c r="C641" s="31" t="str">
        <f t="shared" si="36"/>
        <v/>
      </c>
      <c r="D641" s="7"/>
      <c r="E641" s="29"/>
      <c r="F641" s="7"/>
      <c r="G641" s="7"/>
      <c r="H641" s="17" t="str">
        <f>IF(G641="","",INDEX('terrain et tondeuses'!$B$8:$B$12,MATCH(G641,'terrain et tondeuses'!$A$8:$A$12,0)))</f>
        <v/>
      </c>
      <c r="I641" s="20" t="str">
        <f>IF(D641="en large",'terrain et tondeuses'!$B$3*$F641,IF(D641="en long",'terrain et tondeuses'!$B$4*$F641,""))</f>
        <v/>
      </c>
      <c r="J641" s="25" t="str">
        <f t="shared" si="37"/>
        <v/>
      </c>
      <c r="K641" s="26" t="str">
        <f t="shared" si="38"/>
        <v/>
      </c>
      <c r="L641" s="27" t="str">
        <f t="shared" si="39"/>
        <v/>
      </c>
      <c r="M641" s="15">
        <f>'terrain et tondeuses'!$B$29</f>
        <v>17</v>
      </c>
      <c r="N641" s="15">
        <f>'terrain et tondeuses'!$B$31-'terrain et tondeuses'!$B$29</f>
        <v>25</v>
      </c>
      <c r="O641" s="15">
        <v>90</v>
      </c>
    </row>
    <row r="642" spans="1:15" x14ac:dyDescent="0.45">
      <c r="A642" s="35"/>
      <c r="B642" s="35"/>
      <c r="C642" s="31" t="str">
        <f t="shared" si="36"/>
        <v/>
      </c>
      <c r="D642" s="7"/>
      <c r="E642" s="29"/>
      <c r="F642" s="7"/>
      <c r="G642" s="7"/>
      <c r="H642" s="17" t="str">
        <f>IF(G642="","",INDEX('terrain et tondeuses'!$B$8:$B$12,MATCH(G642,'terrain et tondeuses'!$A$8:$A$12,0)))</f>
        <v/>
      </c>
      <c r="I642" s="20" t="str">
        <f>IF(D642="en large",'terrain et tondeuses'!$B$3*$F642,IF(D642="en long",'terrain et tondeuses'!$B$4*$F642,""))</f>
        <v/>
      </c>
      <c r="J642" s="25" t="str">
        <f t="shared" si="37"/>
        <v/>
      </c>
      <c r="K642" s="26" t="str">
        <f t="shared" si="38"/>
        <v/>
      </c>
      <c r="L642" s="27" t="str">
        <f t="shared" si="39"/>
        <v/>
      </c>
      <c r="M642" s="15">
        <f>'terrain et tondeuses'!$B$29</f>
        <v>17</v>
      </c>
      <c r="N642" s="15">
        <f>'terrain et tondeuses'!$B$31-'terrain et tondeuses'!$B$29</f>
        <v>25</v>
      </c>
      <c r="O642" s="15">
        <v>90</v>
      </c>
    </row>
    <row r="643" spans="1:15" x14ac:dyDescent="0.45">
      <c r="A643" s="35"/>
      <c r="B643" s="35"/>
      <c r="C643" s="31" t="str">
        <f t="shared" ref="C643:C706" si="40">IF(A643="","",A643-B643)</f>
        <v/>
      </c>
      <c r="D643" s="7"/>
      <c r="E643" s="29"/>
      <c r="F643" s="7"/>
      <c r="G643" s="7"/>
      <c r="H643" s="17" t="str">
        <f>IF(G643="","",INDEX('terrain et tondeuses'!$B$8:$B$12,MATCH(G643,'terrain et tondeuses'!$A$8:$A$12,0)))</f>
        <v/>
      </c>
      <c r="I643" s="20" t="str">
        <f>IF(D643="en large",'terrain et tondeuses'!$B$3*$F643,IF(D643="en long",'terrain et tondeuses'!$B$4*$F643,""))</f>
        <v/>
      </c>
      <c r="J643" s="25" t="str">
        <f t="shared" ref="J643:J706" si="41">IF(I643="","",E643/(H643/100*I643)*1000)</f>
        <v/>
      </c>
      <c r="K643" s="26" t="str">
        <f t="shared" ref="K643:K706" si="42">IF(J643="","",J643/C643)</f>
        <v/>
      </c>
      <c r="L643" s="27" t="str">
        <f t="shared" ref="L643:L706" si="43">IF(COUNTIFS(A:A, "&gt;=" &amp; A643 - 6, A:A, "&lt;=" &amp; A643) &gt;= 1,
   AVERAGEIFS(K:K, A:A, "&gt;=" &amp; A643 - 6, A:A, "&lt;=" &amp; A643),
   "")</f>
        <v/>
      </c>
      <c r="M643" s="15">
        <f>'terrain et tondeuses'!$B$29</f>
        <v>17</v>
      </c>
      <c r="N643" s="15">
        <f>'terrain et tondeuses'!$B$31-'terrain et tondeuses'!$B$29</f>
        <v>25</v>
      </c>
      <c r="O643" s="15">
        <v>90</v>
      </c>
    </row>
    <row r="644" spans="1:15" x14ac:dyDescent="0.45">
      <c r="A644" s="35"/>
      <c r="B644" s="35"/>
      <c r="C644" s="31" t="str">
        <f t="shared" si="40"/>
        <v/>
      </c>
      <c r="D644" s="7"/>
      <c r="E644" s="29"/>
      <c r="F644" s="7"/>
      <c r="G644" s="7"/>
      <c r="H644" s="17" t="str">
        <f>IF(G644="","",INDEX('terrain et tondeuses'!$B$8:$B$12,MATCH(G644,'terrain et tondeuses'!$A$8:$A$12,0)))</f>
        <v/>
      </c>
      <c r="I644" s="20" t="str">
        <f>IF(D644="en large",'terrain et tondeuses'!$B$3*$F644,IF(D644="en long",'terrain et tondeuses'!$B$4*$F644,""))</f>
        <v/>
      </c>
      <c r="J644" s="25" t="str">
        <f t="shared" si="41"/>
        <v/>
      </c>
      <c r="K644" s="26" t="str">
        <f t="shared" si="42"/>
        <v/>
      </c>
      <c r="L644" s="27" t="str">
        <f t="shared" si="43"/>
        <v/>
      </c>
      <c r="M644" s="15">
        <f>'terrain et tondeuses'!$B$29</f>
        <v>17</v>
      </c>
      <c r="N644" s="15">
        <f>'terrain et tondeuses'!$B$31-'terrain et tondeuses'!$B$29</f>
        <v>25</v>
      </c>
      <c r="O644" s="15">
        <v>90</v>
      </c>
    </row>
    <row r="645" spans="1:15" x14ac:dyDescent="0.45">
      <c r="A645" s="35"/>
      <c r="B645" s="35"/>
      <c r="C645" s="31" t="str">
        <f t="shared" si="40"/>
        <v/>
      </c>
      <c r="D645" s="7"/>
      <c r="E645" s="29"/>
      <c r="F645" s="7"/>
      <c r="G645" s="7"/>
      <c r="H645" s="17" t="str">
        <f>IF(G645="","",INDEX('terrain et tondeuses'!$B$8:$B$12,MATCH(G645,'terrain et tondeuses'!$A$8:$A$12,0)))</f>
        <v/>
      </c>
      <c r="I645" s="20" t="str">
        <f>IF(D645="en large",'terrain et tondeuses'!$B$3*$F645,IF(D645="en long",'terrain et tondeuses'!$B$4*$F645,""))</f>
        <v/>
      </c>
      <c r="J645" s="25" t="str">
        <f t="shared" si="41"/>
        <v/>
      </c>
      <c r="K645" s="26" t="str">
        <f t="shared" si="42"/>
        <v/>
      </c>
      <c r="L645" s="27" t="str">
        <f t="shared" si="43"/>
        <v/>
      </c>
      <c r="M645" s="15">
        <f>'terrain et tondeuses'!$B$29</f>
        <v>17</v>
      </c>
      <c r="N645" s="15">
        <f>'terrain et tondeuses'!$B$31-'terrain et tondeuses'!$B$29</f>
        <v>25</v>
      </c>
      <c r="O645" s="15">
        <v>90</v>
      </c>
    </row>
    <row r="646" spans="1:15" x14ac:dyDescent="0.45">
      <c r="A646" s="35"/>
      <c r="B646" s="35"/>
      <c r="C646" s="31" t="str">
        <f t="shared" si="40"/>
        <v/>
      </c>
      <c r="D646" s="7"/>
      <c r="E646" s="29"/>
      <c r="F646" s="7"/>
      <c r="G646" s="7"/>
      <c r="H646" s="17" t="str">
        <f>IF(G646="","",INDEX('terrain et tondeuses'!$B$8:$B$12,MATCH(G646,'terrain et tondeuses'!$A$8:$A$12,0)))</f>
        <v/>
      </c>
      <c r="I646" s="20" t="str">
        <f>IF(D646="en large",'terrain et tondeuses'!$B$3*$F646,IF(D646="en long",'terrain et tondeuses'!$B$4*$F646,""))</f>
        <v/>
      </c>
      <c r="J646" s="25" t="str">
        <f t="shared" si="41"/>
        <v/>
      </c>
      <c r="K646" s="26" t="str">
        <f t="shared" si="42"/>
        <v/>
      </c>
      <c r="L646" s="27" t="str">
        <f t="shared" si="43"/>
        <v/>
      </c>
      <c r="M646" s="15">
        <f>'terrain et tondeuses'!$B$29</f>
        <v>17</v>
      </c>
      <c r="N646" s="15">
        <f>'terrain et tondeuses'!$B$31-'terrain et tondeuses'!$B$29</f>
        <v>25</v>
      </c>
      <c r="O646" s="15">
        <v>90</v>
      </c>
    </row>
    <row r="647" spans="1:15" x14ac:dyDescent="0.45">
      <c r="A647" s="35"/>
      <c r="B647" s="35"/>
      <c r="C647" s="31" t="str">
        <f t="shared" si="40"/>
        <v/>
      </c>
      <c r="D647" s="7"/>
      <c r="E647" s="29"/>
      <c r="F647" s="7"/>
      <c r="G647" s="7"/>
      <c r="H647" s="17" t="str">
        <f>IF(G647="","",INDEX('terrain et tondeuses'!$B$8:$B$12,MATCH(G647,'terrain et tondeuses'!$A$8:$A$12,0)))</f>
        <v/>
      </c>
      <c r="I647" s="20" t="str">
        <f>IF(D647="en large",'terrain et tondeuses'!$B$3*$F647,IF(D647="en long",'terrain et tondeuses'!$B$4*$F647,""))</f>
        <v/>
      </c>
      <c r="J647" s="25" t="str">
        <f t="shared" si="41"/>
        <v/>
      </c>
      <c r="K647" s="26" t="str">
        <f t="shared" si="42"/>
        <v/>
      </c>
      <c r="L647" s="27" t="str">
        <f t="shared" si="43"/>
        <v/>
      </c>
      <c r="M647" s="15">
        <f>'terrain et tondeuses'!$B$29</f>
        <v>17</v>
      </c>
      <c r="N647" s="15">
        <f>'terrain et tondeuses'!$B$31-'terrain et tondeuses'!$B$29</f>
        <v>25</v>
      </c>
      <c r="O647" s="15">
        <v>90</v>
      </c>
    </row>
    <row r="648" spans="1:15" x14ac:dyDescent="0.45">
      <c r="A648" s="35"/>
      <c r="B648" s="35"/>
      <c r="C648" s="31" t="str">
        <f t="shared" si="40"/>
        <v/>
      </c>
      <c r="D648" s="7"/>
      <c r="E648" s="29"/>
      <c r="F648" s="7"/>
      <c r="G648" s="7"/>
      <c r="H648" s="17" t="str">
        <f>IF(G648="","",INDEX('terrain et tondeuses'!$B$8:$B$12,MATCH(G648,'terrain et tondeuses'!$A$8:$A$12,0)))</f>
        <v/>
      </c>
      <c r="I648" s="20" t="str">
        <f>IF(D648="en large",'terrain et tondeuses'!$B$3*$F648,IF(D648="en long",'terrain et tondeuses'!$B$4*$F648,""))</f>
        <v/>
      </c>
      <c r="J648" s="25" t="str">
        <f t="shared" si="41"/>
        <v/>
      </c>
      <c r="K648" s="26" t="str">
        <f t="shared" si="42"/>
        <v/>
      </c>
      <c r="L648" s="27" t="str">
        <f t="shared" si="43"/>
        <v/>
      </c>
      <c r="M648" s="15">
        <f>'terrain et tondeuses'!$B$29</f>
        <v>17</v>
      </c>
      <c r="N648" s="15">
        <f>'terrain et tondeuses'!$B$31-'terrain et tondeuses'!$B$29</f>
        <v>25</v>
      </c>
      <c r="O648" s="15">
        <v>90</v>
      </c>
    </row>
    <row r="649" spans="1:15" x14ac:dyDescent="0.45">
      <c r="A649" s="35"/>
      <c r="B649" s="35"/>
      <c r="C649" s="31" t="str">
        <f t="shared" si="40"/>
        <v/>
      </c>
      <c r="D649" s="7"/>
      <c r="E649" s="29"/>
      <c r="F649" s="7"/>
      <c r="G649" s="7"/>
      <c r="H649" s="17" t="str">
        <f>IF(G649="","",INDEX('terrain et tondeuses'!$B$8:$B$12,MATCH(G649,'terrain et tondeuses'!$A$8:$A$12,0)))</f>
        <v/>
      </c>
      <c r="I649" s="20" t="str">
        <f>IF(D649="en large",'terrain et tondeuses'!$B$3*$F649,IF(D649="en long",'terrain et tondeuses'!$B$4*$F649,""))</f>
        <v/>
      </c>
      <c r="J649" s="25" t="str">
        <f t="shared" si="41"/>
        <v/>
      </c>
      <c r="K649" s="26" t="str">
        <f t="shared" si="42"/>
        <v/>
      </c>
      <c r="L649" s="27" t="str">
        <f t="shared" si="43"/>
        <v/>
      </c>
      <c r="M649" s="15">
        <f>'terrain et tondeuses'!$B$29</f>
        <v>17</v>
      </c>
      <c r="N649" s="15">
        <f>'terrain et tondeuses'!$B$31-'terrain et tondeuses'!$B$29</f>
        <v>25</v>
      </c>
      <c r="O649" s="15">
        <v>90</v>
      </c>
    </row>
    <row r="650" spans="1:15" x14ac:dyDescent="0.45">
      <c r="A650" s="35"/>
      <c r="B650" s="35"/>
      <c r="C650" s="31" t="str">
        <f t="shared" si="40"/>
        <v/>
      </c>
      <c r="D650" s="7"/>
      <c r="E650" s="29"/>
      <c r="F650" s="7"/>
      <c r="G650" s="7"/>
      <c r="H650" s="17" t="str">
        <f>IF(G650="","",INDEX('terrain et tondeuses'!$B$8:$B$12,MATCH(G650,'terrain et tondeuses'!$A$8:$A$12,0)))</f>
        <v/>
      </c>
      <c r="I650" s="20" t="str">
        <f>IF(D650="en large",'terrain et tondeuses'!$B$3*$F650,IF(D650="en long",'terrain et tondeuses'!$B$4*$F650,""))</f>
        <v/>
      </c>
      <c r="J650" s="25" t="str">
        <f t="shared" si="41"/>
        <v/>
      </c>
      <c r="K650" s="26" t="str">
        <f t="shared" si="42"/>
        <v/>
      </c>
      <c r="L650" s="27" t="str">
        <f t="shared" si="43"/>
        <v/>
      </c>
      <c r="M650" s="15">
        <f>'terrain et tondeuses'!$B$29</f>
        <v>17</v>
      </c>
      <c r="N650" s="15">
        <f>'terrain et tondeuses'!$B$31-'terrain et tondeuses'!$B$29</f>
        <v>25</v>
      </c>
      <c r="O650" s="15">
        <v>90</v>
      </c>
    </row>
    <row r="651" spans="1:15" x14ac:dyDescent="0.45">
      <c r="A651" s="35"/>
      <c r="B651" s="35"/>
      <c r="C651" s="31" t="str">
        <f t="shared" si="40"/>
        <v/>
      </c>
      <c r="D651" s="7"/>
      <c r="E651" s="29"/>
      <c r="F651" s="7"/>
      <c r="G651" s="7"/>
      <c r="H651" s="17" t="str">
        <f>IF(G651="","",INDEX('terrain et tondeuses'!$B$8:$B$12,MATCH(G651,'terrain et tondeuses'!$A$8:$A$12,0)))</f>
        <v/>
      </c>
      <c r="I651" s="20" t="str">
        <f>IF(D651="en large",'terrain et tondeuses'!$B$3*$F651,IF(D651="en long",'terrain et tondeuses'!$B$4*$F651,""))</f>
        <v/>
      </c>
      <c r="J651" s="25" t="str">
        <f t="shared" si="41"/>
        <v/>
      </c>
      <c r="K651" s="26" t="str">
        <f t="shared" si="42"/>
        <v/>
      </c>
      <c r="L651" s="27" t="str">
        <f t="shared" si="43"/>
        <v/>
      </c>
      <c r="M651" s="15">
        <f>'terrain et tondeuses'!$B$29</f>
        <v>17</v>
      </c>
      <c r="N651" s="15">
        <f>'terrain et tondeuses'!$B$31-'terrain et tondeuses'!$B$29</f>
        <v>25</v>
      </c>
      <c r="O651" s="15">
        <v>90</v>
      </c>
    </row>
    <row r="652" spans="1:15" x14ac:dyDescent="0.45">
      <c r="A652" s="35"/>
      <c r="B652" s="35"/>
      <c r="C652" s="31" t="str">
        <f t="shared" si="40"/>
        <v/>
      </c>
      <c r="D652" s="7"/>
      <c r="E652" s="29"/>
      <c r="F652" s="7"/>
      <c r="G652" s="7"/>
      <c r="H652" s="17" t="str">
        <f>IF(G652="","",INDEX('terrain et tondeuses'!$B$8:$B$12,MATCH(G652,'terrain et tondeuses'!$A$8:$A$12,0)))</f>
        <v/>
      </c>
      <c r="I652" s="20" t="str">
        <f>IF(D652="en large",'terrain et tondeuses'!$B$3*$F652,IF(D652="en long",'terrain et tondeuses'!$B$4*$F652,""))</f>
        <v/>
      </c>
      <c r="J652" s="25" t="str">
        <f t="shared" si="41"/>
        <v/>
      </c>
      <c r="K652" s="26" t="str">
        <f t="shared" si="42"/>
        <v/>
      </c>
      <c r="L652" s="27" t="str">
        <f t="shared" si="43"/>
        <v/>
      </c>
      <c r="M652" s="15">
        <f>'terrain et tondeuses'!$B$29</f>
        <v>17</v>
      </c>
      <c r="N652" s="15">
        <f>'terrain et tondeuses'!$B$31-'terrain et tondeuses'!$B$29</f>
        <v>25</v>
      </c>
      <c r="O652" s="15">
        <v>90</v>
      </c>
    </row>
    <row r="653" spans="1:15" x14ac:dyDescent="0.45">
      <c r="A653" s="35"/>
      <c r="B653" s="35"/>
      <c r="C653" s="31" t="str">
        <f t="shared" si="40"/>
        <v/>
      </c>
      <c r="D653" s="7"/>
      <c r="E653" s="29"/>
      <c r="F653" s="7"/>
      <c r="G653" s="7"/>
      <c r="H653" s="17" t="str">
        <f>IF(G653="","",INDEX('terrain et tondeuses'!$B$8:$B$12,MATCH(G653,'terrain et tondeuses'!$A$8:$A$12,0)))</f>
        <v/>
      </c>
      <c r="I653" s="20" t="str">
        <f>IF(D653="en large",'terrain et tondeuses'!$B$3*$F653,IF(D653="en long",'terrain et tondeuses'!$B$4*$F653,""))</f>
        <v/>
      </c>
      <c r="J653" s="25" t="str">
        <f t="shared" si="41"/>
        <v/>
      </c>
      <c r="K653" s="26" t="str">
        <f t="shared" si="42"/>
        <v/>
      </c>
      <c r="L653" s="27" t="str">
        <f t="shared" si="43"/>
        <v/>
      </c>
      <c r="M653" s="15">
        <f>'terrain et tondeuses'!$B$29</f>
        <v>17</v>
      </c>
      <c r="N653" s="15">
        <f>'terrain et tondeuses'!$B$31-'terrain et tondeuses'!$B$29</f>
        <v>25</v>
      </c>
      <c r="O653" s="15">
        <v>90</v>
      </c>
    </row>
    <row r="654" spans="1:15" x14ac:dyDescent="0.45">
      <c r="A654" s="35"/>
      <c r="B654" s="35"/>
      <c r="C654" s="31" t="str">
        <f t="shared" si="40"/>
        <v/>
      </c>
      <c r="D654" s="7"/>
      <c r="E654" s="29"/>
      <c r="F654" s="7"/>
      <c r="G654" s="7"/>
      <c r="H654" s="17" t="str">
        <f>IF(G654="","",INDEX('terrain et tondeuses'!$B$8:$B$12,MATCH(G654,'terrain et tondeuses'!$A$8:$A$12,0)))</f>
        <v/>
      </c>
      <c r="I654" s="20" t="str">
        <f>IF(D654="en large",'terrain et tondeuses'!$B$3*$F654,IF(D654="en long",'terrain et tondeuses'!$B$4*$F654,""))</f>
        <v/>
      </c>
      <c r="J654" s="25" t="str">
        <f t="shared" si="41"/>
        <v/>
      </c>
      <c r="K654" s="26" t="str">
        <f t="shared" si="42"/>
        <v/>
      </c>
      <c r="L654" s="27" t="str">
        <f t="shared" si="43"/>
        <v/>
      </c>
      <c r="M654" s="15">
        <f>'terrain et tondeuses'!$B$29</f>
        <v>17</v>
      </c>
      <c r="N654" s="15">
        <f>'terrain et tondeuses'!$B$31-'terrain et tondeuses'!$B$29</f>
        <v>25</v>
      </c>
      <c r="O654" s="15">
        <v>90</v>
      </c>
    </row>
    <row r="655" spans="1:15" x14ac:dyDescent="0.45">
      <c r="A655" s="35"/>
      <c r="B655" s="35"/>
      <c r="C655" s="31" t="str">
        <f t="shared" si="40"/>
        <v/>
      </c>
      <c r="D655" s="7"/>
      <c r="E655" s="29"/>
      <c r="F655" s="7"/>
      <c r="G655" s="7"/>
      <c r="H655" s="17" t="str">
        <f>IF(G655="","",INDEX('terrain et tondeuses'!$B$8:$B$12,MATCH(G655,'terrain et tondeuses'!$A$8:$A$12,0)))</f>
        <v/>
      </c>
      <c r="I655" s="20" t="str">
        <f>IF(D655="en large",'terrain et tondeuses'!$B$3*$F655,IF(D655="en long",'terrain et tondeuses'!$B$4*$F655,""))</f>
        <v/>
      </c>
      <c r="J655" s="25" t="str">
        <f t="shared" si="41"/>
        <v/>
      </c>
      <c r="K655" s="26" t="str">
        <f t="shared" si="42"/>
        <v/>
      </c>
      <c r="L655" s="27" t="str">
        <f t="shared" si="43"/>
        <v/>
      </c>
      <c r="M655" s="15">
        <f>'terrain et tondeuses'!$B$29</f>
        <v>17</v>
      </c>
      <c r="N655" s="15">
        <f>'terrain et tondeuses'!$B$31-'terrain et tondeuses'!$B$29</f>
        <v>25</v>
      </c>
      <c r="O655" s="15">
        <v>90</v>
      </c>
    </row>
    <row r="656" spans="1:15" x14ac:dyDescent="0.45">
      <c r="A656" s="35"/>
      <c r="B656" s="35"/>
      <c r="C656" s="31" t="str">
        <f t="shared" si="40"/>
        <v/>
      </c>
      <c r="D656" s="7"/>
      <c r="E656" s="29"/>
      <c r="F656" s="7"/>
      <c r="G656" s="7"/>
      <c r="H656" s="17" t="str">
        <f>IF(G656="","",INDEX('terrain et tondeuses'!$B$8:$B$12,MATCH(G656,'terrain et tondeuses'!$A$8:$A$12,0)))</f>
        <v/>
      </c>
      <c r="I656" s="20" t="str">
        <f>IF(D656="en large",'terrain et tondeuses'!$B$3*$F656,IF(D656="en long",'terrain et tondeuses'!$B$4*$F656,""))</f>
        <v/>
      </c>
      <c r="J656" s="25" t="str">
        <f t="shared" si="41"/>
        <v/>
      </c>
      <c r="K656" s="26" t="str">
        <f t="shared" si="42"/>
        <v/>
      </c>
      <c r="L656" s="27" t="str">
        <f t="shared" si="43"/>
        <v/>
      </c>
      <c r="M656" s="15">
        <f>'terrain et tondeuses'!$B$29</f>
        <v>17</v>
      </c>
      <c r="N656" s="15">
        <f>'terrain et tondeuses'!$B$31-'terrain et tondeuses'!$B$29</f>
        <v>25</v>
      </c>
      <c r="O656" s="15">
        <v>90</v>
      </c>
    </row>
    <row r="657" spans="1:15" x14ac:dyDescent="0.45">
      <c r="A657" s="35"/>
      <c r="B657" s="35"/>
      <c r="C657" s="31" t="str">
        <f t="shared" si="40"/>
        <v/>
      </c>
      <c r="D657" s="7"/>
      <c r="E657" s="29"/>
      <c r="F657" s="7"/>
      <c r="G657" s="7"/>
      <c r="H657" s="17" t="str">
        <f>IF(G657="","",INDEX('terrain et tondeuses'!$B$8:$B$12,MATCH(G657,'terrain et tondeuses'!$A$8:$A$12,0)))</f>
        <v/>
      </c>
      <c r="I657" s="20" t="str">
        <f>IF(D657="en large",'terrain et tondeuses'!$B$3*$F657,IF(D657="en long",'terrain et tondeuses'!$B$4*$F657,""))</f>
        <v/>
      </c>
      <c r="J657" s="25" t="str">
        <f t="shared" si="41"/>
        <v/>
      </c>
      <c r="K657" s="26" t="str">
        <f t="shared" si="42"/>
        <v/>
      </c>
      <c r="L657" s="27" t="str">
        <f t="shared" si="43"/>
        <v/>
      </c>
      <c r="M657" s="15">
        <f>'terrain et tondeuses'!$B$29</f>
        <v>17</v>
      </c>
      <c r="N657" s="15">
        <f>'terrain et tondeuses'!$B$31-'terrain et tondeuses'!$B$29</f>
        <v>25</v>
      </c>
      <c r="O657" s="15">
        <v>90</v>
      </c>
    </row>
    <row r="658" spans="1:15" x14ac:dyDescent="0.45">
      <c r="A658" s="35"/>
      <c r="B658" s="35"/>
      <c r="C658" s="31" t="str">
        <f t="shared" si="40"/>
        <v/>
      </c>
      <c r="D658" s="7"/>
      <c r="E658" s="29"/>
      <c r="F658" s="7"/>
      <c r="G658" s="7"/>
      <c r="H658" s="17" t="str">
        <f>IF(G658="","",INDEX('terrain et tondeuses'!$B$8:$B$12,MATCH(G658,'terrain et tondeuses'!$A$8:$A$12,0)))</f>
        <v/>
      </c>
      <c r="I658" s="20" t="str">
        <f>IF(D658="en large",'terrain et tondeuses'!$B$3*$F658,IF(D658="en long",'terrain et tondeuses'!$B$4*$F658,""))</f>
        <v/>
      </c>
      <c r="J658" s="25" t="str">
        <f t="shared" si="41"/>
        <v/>
      </c>
      <c r="K658" s="26" t="str">
        <f t="shared" si="42"/>
        <v/>
      </c>
      <c r="L658" s="27" t="str">
        <f t="shared" si="43"/>
        <v/>
      </c>
      <c r="M658" s="15">
        <f>'terrain et tondeuses'!$B$29</f>
        <v>17</v>
      </c>
      <c r="N658" s="15">
        <f>'terrain et tondeuses'!$B$31-'terrain et tondeuses'!$B$29</f>
        <v>25</v>
      </c>
      <c r="O658" s="15">
        <v>90</v>
      </c>
    </row>
    <row r="659" spans="1:15" x14ac:dyDescent="0.45">
      <c r="A659" s="35"/>
      <c r="B659" s="35"/>
      <c r="C659" s="31" t="str">
        <f t="shared" si="40"/>
        <v/>
      </c>
      <c r="D659" s="7"/>
      <c r="E659" s="29"/>
      <c r="F659" s="7"/>
      <c r="G659" s="7"/>
      <c r="H659" s="17" t="str">
        <f>IF(G659="","",INDEX('terrain et tondeuses'!$B$8:$B$12,MATCH(G659,'terrain et tondeuses'!$A$8:$A$12,0)))</f>
        <v/>
      </c>
      <c r="I659" s="20" t="str">
        <f>IF(D659="en large",'terrain et tondeuses'!$B$3*$F659,IF(D659="en long",'terrain et tondeuses'!$B$4*$F659,""))</f>
        <v/>
      </c>
      <c r="J659" s="25" t="str">
        <f t="shared" si="41"/>
        <v/>
      </c>
      <c r="K659" s="26" t="str">
        <f t="shared" si="42"/>
        <v/>
      </c>
      <c r="L659" s="27" t="str">
        <f t="shared" si="43"/>
        <v/>
      </c>
      <c r="M659" s="15">
        <f>'terrain et tondeuses'!$B$29</f>
        <v>17</v>
      </c>
      <c r="N659" s="15">
        <f>'terrain et tondeuses'!$B$31-'terrain et tondeuses'!$B$29</f>
        <v>25</v>
      </c>
      <c r="O659" s="15">
        <v>90</v>
      </c>
    </row>
    <row r="660" spans="1:15" x14ac:dyDescent="0.45">
      <c r="A660" s="35"/>
      <c r="B660" s="35"/>
      <c r="C660" s="31" t="str">
        <f t="shared" si="40"/>
        <v/>
      </c>
      <c r="D660" s="7"/>
      <c r="E660" s="29"/>
      <c r="F660" s="7"/>
      <c r="G660" s="7"/>
      <c r="H660" s="17" t="str">
        <f>IF(G660="","",INDEX('terrain et tondeuses'!$B$8:$B$12,MATCH(G660,'terrain et tondeuses'!$A$8:$A$12,0)))</f>
        <v/>
      </c>
      <c r="I660" s="20" t="str">
        <f>IF(D660="en large",'terrain et tondeuses'!$B$3*$F660,IF(D660="en long",'terrain et tondeuses'!$B$4*$F660,""))</f>
        <v/>
      </c>
      <c r="J660" s="25" t="str">
        <f t="shared" si="41"/>
        <v/>
      </c>
      <c r="K660" s="26" t="str">
        <f t="shared" si="42"/>
        <v/>
      </c>
      <c r="L660" s="27" t="str">
        <f t="shared" si="43"/>
        <v/>
      </c>
      <c r="M660" s="15">
        <f>'terrain et tondeuses'!$B$29</f>
        <v>17</v>
      </c>
      <c r="N660" s="15">
        <f>'terrain et tondeuses'!$B$31-'terrain et tondeuses'!$B$29</f>
        <v>25</v>
      </c>
      <c r="O660" s="15">
        <v>90</v>
      </c>
    </row>
    <row r="661" spans="1:15" x14ac:dyDescent="0.45">
      <c r="A661" s="35"/>
      <c r="B661" s="35"/>
      <c r="C661" s="31" t="str">
        <f t="shared" si="40"/>
        <v/>
      </c>
      <c r="D661" s="7"/>
      <c r="E661" s="29"/>
      <c r="F661" s="7"/>
      <c r="G661" s="7"/>
      <c r="H661" s="17" t="str">
        <f>IF(G661="","",INDEX('terrain et tondeuses'!$B$8:$B$12,MATCH(G661,'terrain et tondeuses'!$A$8:$A$12,0)))</f>
        <v/>
      </c>
      <c r="I661" s="20" t="str">
        <f>IF(D661="en large",'terrain et tondeuses'!$B$3*$F661,IF(D661="en long",'terrain et tondeuses'!$B$4*$F661,""))</f>
        <v/>
      </c>
      <c r="J661" s="25" t="str">
        <f t="shared" si="41"/>
        <v/>
      </c>
      <c r="K661" s="26" t="str">
        <f t="shared" si="42"/>
        <v/>
      </c>
      <c r="L661" s="27" t="str">
        <f t="shared" si="43"/>
        <v/>
      </c>
      <c r="M661" s="15">
        <f>'terrain et tondeuses'!$B$29</f>
        <v>17</v>
      </c>
      <c r="N661" s="15">
        <f>'terrain et tondeuses'!$B$31-'terrain et tondeuses'!$B$29</f>
        <v>25</v>
      </c>
      <c r="O661" s="15">
        <v>90</v>
      </c>
    </row>
    <row r="662" spans="1:15" x14ac:dyDescent="0.45">
      <c r="A662" s="35"/>
      <c r="B662" s="35"/>
      <c r="C662" s="31" t="str">
        <f t="shared" si="40"/>
        <v/>
      </c>
      <c r="D662" s="7"/>
      <c r="E662" s="29"/>
      <c r="F662" s="7"/>
      <c r="G662" s="7"/>
      <c r="H662" s="17" t="str">
        <f>IF(G662="","",INDEX('terrain et tondeuses'!$B$8:$B$12,MATCH(G662,'terrain et tondeuses'!$A$8:$A$12,0)))</f>
        <v/>
      </c>
      <c r="I662" s="20" t="str">
        <f>IF(D662="en large",'terrain et tondeuses'!$B$3*$F662,IF(D662="en long",'terrain et tondeuses'!$B$4*$F662,""))</f>
        <v/>
      </c>
      <c r="J662" s="25" t="str">
        <f t="shared" si="41"/>
        <v/>
      </c>
      <c r="K662" s="26" t="str">
        <f t="shared" si="42"/>
        <v/>
      </c>
      <c r="L662" s="27" t="str">
        <f t="shared" si="43"/>
        <v/>
      </c>
      <c r="M662" s="15">
        <f>'terrain et tondeuses'!$B$29</f>
        <v>17</v>
      </c>
      <c r="N662" s="15">
        <f>'terrain et tondeuses'!$B$31-'terrain et tondeuses'!$B$29</f>
        <v>25</v>
      </c>
      <c r="O662" s="15">
        <v>90</v>
      </c>
    </row>
    <row r="663" spans="1:15" x14ac:dyDescent="0.45">
      <c r="A663" s="35"/>
      <c r="B663" s="35"/>
      <c r="C663" s="31" t="str">
        <f t="shared" si="40"/>
        <v/>
      </c>
      <c r="D663" s="7"/>
      <c r="E663" s="29"/>
      <c r="F663" s="7"/>
      <c r="G663" s="7"/>
      <c r="H663" s="17" t="str">
        <f>IF(G663="","",INDEX('terrain et tondeuses'!$B$8:$B$12,MATCH(G663,'terrain et tondeuses'!$A$8:$A$12,0)))</f>
        <v/>
      </c>
      <c r="I663" s="20" t="str">
        <f>IF(D663="en large",'terrain et tondeuses'!$B$3*$F663,IF(D663="en long",'terrain et tondeuses'!$B$4*$F663,""))</f>
        <v/>
      </c>
      <c r="J663" s="25" t="str">
        <f t="shared" si="41"/>
        <v/>
      </c>
      <c r="K663" s="26" t="str">
        <f t="shared" si="42"/>
        <v/>
      </c>
      <c r="L663" s="27" t="str">
        <f t="shared" si="43"/>
        <v/>
      </c>
      <c r="M663" s="15">
        <f>'terrain et tondeuses'!$B$29</f>
        <v>17</v>
      </c>
      <c r="N663" s="15">
        <f>'terrain et tondeuses'!$B$31-'terrain et tondeuses'!$B$29</f>
        <v>25</v>
      </c>
      <c r="O663" s="15">
        <v>90</v>
      </c>
    </row>
    <row r="664" spans="1:15" x14ac:dyDescent="0.45">
      <c r="A664" s="35"/>
      <c r="B664" s="35"/>
      <c r="C664" s="31" t="str">
        <f t="shared" si="40"/>
        <v/>
      </c>
      <c r="D664" s="7"/>
      <c r="E664" s="29"/>
      <c r="F664" s="7"/>
      <c r="G664" s="7"/>
      <c r="H664" s="17" t="str">
        <f>IF(G664="","",INDEX('terrain et tondeuses'!$B$8:$B$12,MATCH(G664,'terrain et tondeuses'!$A$8:$A$12,0)))</f>
        <v/>
      </c>
      <c r="I664" s="20" t="str">
        <f>IF(D664="en large",'terrain et tondeuses'!$B$3*$F664,IF(D664="en long",'terrain et tondeuses'!$B$4*$F664,""))</f>
        <v/>
      </c>
      <c r="J664" s="25" t="str">
        <f t="shared" si="41"/>
        <v/>
      </c>
      <c r="K664" s="26" t="str">
        <f t="shared" si="42"/>
        <v/>
      </c>
      <c r="L664" s="27" t="str">
        <f t="shared" si="43"/>
        <v/>
      </c>
      <c r="M664" s="15">
        <f>'terrain et tondeuses'!$B$29</f>
        <v>17</v>
      </c>
      <c r="N664" s="15">
        <f>'terrain et tondeuses'!$B$31-'terrain et tondeuses'!$B$29</f>
        <v>25</v>
      </c>
      <c r="O664" s="15">
        <v>90</v>
      </c>
    </row>
    <row r="665" spans="1:15" x14ac:dyDescent="0.45">
      <c r="A665" s="35"/>
      <c r="B665" s="35"/>
      <c r="C665" s="31" t="str">
        <f t="shared" si="40"/>
        <v/>
      </c>
      <c r="D665" s="7"/>
      <c r="E665" s="29"/>
      <c r="F665" s="7"/>
      <c r="G665" s="7"/>
      <c r="H665" s="17" t="str">
        <f>IF(G665="","",INDEX('terrain et tondeuses'!$B$8:$B$12,MATCH(G665,'terrain et tondeuses'!$A$8:$A$12,0)))</f>
        <v/>
      </c>
      <c r="I665" s="20" t="str">
        <f>IF(D665="en large",'terrain et tondeuses'!$B$3*$F665,IF(D665="en long",'terrain et tondeuses'!$B$4*$F665,""))</f>
        <v/>
      </c>
      <c r="J665" s="25" t="str">
        <f t="shared" si="41"/>
        <v/>
      </c>
      <c r="K665" s="26" t="str">
        <f t="shared" si="42"/>
        <v/>
      </c>
      <c r="L665" s="27" t="str">
        <f t="shared" si="43"/>
        <v/>
      </c>
      <c r="M665" s="15">
        <f>'terrain et tondeuses'!$B$29</f>
        <v>17</v>
      </c>
      <c r="N665" s="15">
        <f>'terrain et tondeuses'!$B$31-'terrain et tondeuses'!$B$29</f>
        <v>25</v>
      </c>
      <c r="O665" s="15">
        <v>90</v>
      </c>
    </row>
    <row r="666" spans="1:15" x14ac:dyDescent="0.45">
      <c r="A666" s="35"/>
      <c r="B666" s="35"/>
      <c r="C666" s="31" t="str">
        <f t="shared" si="40"/>
        <v/>
      </c>
      <c r="D666" s="7"/>
      <c r="E666" s="29"/>
      <c r="F666" s="7"/>
      <c r="G666" s="7"/>
      <c r="H666" s="17" t="str">
        <f>IF(G666="","",INDEX('terrain et tondeuses'!$B$8:$B$12,MATCH(G666,'terrain et tondeuses'!$A$8:$A$12,0)))</f>
        <v/>
      </c>
      <c r="I666" s="20" t="str">
        <f>IF(D666="en large",'terrain et tondeuses'!$B$3*$F666,IF(D666="en long",'terrain et tondeuses'!$B$4*$F666,""))</f>
        <v/>
      </c>
      <c r="J666" s="25" t="str">
        <f t="shared" si="41"/>
        <v/>
      </c>
      <c r="K666" s="26" t="str">
        <f t="shared" si="42"/>
        <v/>
      </c>
      <c r="L666" s="27" t="str">
        <f t="shared" si="43"/>
        <v/>
      </c>
      <c r="M666" s="15">
        <f>'terrain et tondeuses'!$B$29</f>
        <v>17</v>
      </c>
      <c r="N666" s="15">
        <f>'terrain et tondeuses'!$B$31-'terrain et tondeuses'!$B$29</f>
        <v>25</v>
      </c>
      <c r="O666" s="15">
        <v>90</v>
      </c>
    </row>
    <row r="667" spans="1:15" x14ac:dyDescent="0.45">
      <c r="A667" s="35"/>
      <c r="B667" s="35"/>
      <c r="C667" s="31" t="str">
        <f t="shared" si="40"/>
        <v/>
      </c>
      <c r="D667" s="7"/>
      <c r="E667" s="29"/>
      <c r="F667" s="7"/>
      <c r="G667" s="7"/>
      <c r="H667" s="17" t="str">
        <f>IF(G667="","",INDEX('terrain et tondeuses'!$B$8:$B$12,MATCH(G667,'terrain et tondeuses'!$A$8:$A$12,0)))</f>
        <v/>
      </c>
      <c r="I667" s="20" t="str">
        <f>IF(D667="en large",'terrain et tondeuses'!$B$3*$F667,IF(D667="en long",'terrain et tondeuses'!$B$4*$F667,""))</f>
        <v/>
      </c>
      <c r="J667" s="25" t="str">
        <f t="shared" si="41"/>
        <v/>
      </c>
      <c r="K667" s="26" t="str">
        <f t="shared" si="42"/>
        <v/>
      </c>
      <c r="L667" s="27" t="str">
        <f t="shared" si="43"/>
        <v/>
      </c>
      <c r="M667" s="15">
        <f>'terrain et tondeuses'!$B$29</f>
        <v>17</v>
      </c>
      <c r="N667" s="15">
        <f>'terrain et tondeuses'!$B$31-'terrain et tondeuses'!$B$29</f>
        <v>25</v>
      </c>
      <c r="O667" s="15">
        <v>90</v>
      </c>
    </row>
    <row r="668" spans="1:15" x14ac:dyDescent="0.45">
      <c r="A668" s="35"/>
      <c r="B668" s="35"/>
      <c r="C668" s="31" t="str">
        <f t="shared" si="40"/>
        <v/>
      </c>
      <c r="D668" s="7"/>
      <c r="E668" s="29"/>
      <c r="F668" s="7"/>
      <c r="G668" s="7"/>
      <c r="H668" s="17" t="str">
        <f>IF(G668="","",INDEX('terrain et tondeuses'!$B$8:$B$12,MATCH(G668,'terrain et tondeuses'!$A$8:$A$12,0)))</f>
        <v/>
      </c>
      <c r="I668" s="20" t="str">
        <f>IF(D668="en large",'terrain et tondeuses'!$B$3*$F668,IF(D668="en long",'terrain et tondeuses'!$B$4*$F668,""))</f>
        <v/>
      </c>
      <c r="J668" s="25" t="str">
        <f t="shared" si="41"/>
        <v/>
      </c>
      <c r="K668" s="26" t="str">
        <f t="shared" si="42"/>
        <v/>
      </c>
      <c r="L668" s="27" t="str">
        <f t="shared" si="43"/>
        <v/>
      </c>
      <c r="M668" s="15">
        <f>'terrain et tondeuses'!$B$29</f>
        <v>17</v>
      </c>
      <c r="N668" s="15">
        <f>'terrain et tondeuses'!$B$31-'terrain et tondeuses'!$B$29</f>
        <v>25</v>
      </c>
      <c r="O668" s="15">
        <v>90</v>
      </c>
    </row>
    <row r="669" spans="1:15" x14ac:dyDescent="0.45">
      <c r="A669" s="35"/>
      <c r="B669" s="35"/>
      <c r="C669" s="31" t="str">
        <f t="shared" si="40"/>
        <v/>
      </c>
      <c r="D669" s="7"/>
      <c r="E669" s="29"/>
      <c r="F669" s="7"/>
      <c r="G669" s="7"/>
      <c r="H669" s="17" t="str">
        <f>IF(G669="","",INDEX('terrain et tondeuses'!$B$8:$B$12,MATCH(G669,'terrain et tondeuses'!$A$8:$A$12,0)))</f>
        <v/>
      </c>
      <c r="I669" s="20" t="str">
        <f>IF(D669="en large",'terrain et tondeuses'!$B$3*$F669,IF(D669="en long",'terrain et tondeuses'!$B$4*$F669,""))</f>
        <v/>
      </c>
      <c r="J669" s="25" t="str">
        <f t="shared" si="41"/>
        <v/>
      </c>
      <c r="K669" s="26" t="str">
        <f t="shared" si="42"/>
        <v/>
      </c>
      <c r="L669" s="27" t="str">
        <f t="shared" si="43"/>
        <v/>
      </c>
      <c r="M669" s="15">
        <f>'terrain et tondeuses'!$B$29</f>
        <v>17</v>
      </c>
      <c r="N669" s="15">
        <f>'terrain et tondeuses'!$B$31-'terrain et tondeuses'!$B$29</f>
        <v>25</v>
      </c>
      <c r="O669" s="15">
        <v>90</v>
      </c>
    </row>
    <row r="670" spans="1:15" x14ac:dyDescent="0.45">
      <c r="A670" s="35"/>
      <c r="B670" s="35"/>
      <c r="C670" s="31" t="str">
        <f t="shared" si="40"/>
        <v/>
      </c>
      <c r="D670" s="7"/>
      <c r="E670" s="29"/>
      <c r="F670" s="7"/>
      <c r="G670" s="7"/>
      <c r="H670" s="17" t="str">
        <f>IF(G670="","",INDEX('terrain et tondeuses'!$B$8:$B$12,MATCH(G670,'terrain et tondeuses'!$A$8:$A$12,0)))</f>
        <v/>
      </c>
      <c r="I670" s="20" t="str">
        <f>IF(D670="en large",'terrain et tondeuses'!$B$3*$F670,IF(D670="en long",'terrain et tondeuses'!$B$4*$F670,""))</f>
        <v/>
      </c>
      <c r="J670" s="25" t="str">
        <f t="shared" si="41"/>
        <v/>
      </c>
      <c r="K670" s="26" t="str">
        <f t="shared" si="42"/>
        <v/>
      </c>
      <c r="L670" s="27" t="str">
        <f t="shared" si="43"/>
        <v/>
      </c>
      <c r="M670" s="15">
        <f>'terrain et tondeuses'!$B$29</f>
        <v>17</v>
      </c>
      <c r="N670" s="15">
        <f>'terrain et tondeuses'!$B$31-'terrain et tondeuses'!$B$29</f>
        <v>25</v>
      </c>
      <c r="O670" s="15">
        <v>90</v>
      </c>
    </row>
    <row r="671" spans="1:15" x14ac:dyDescent="0.45">
      <c r="A671" s="35"/>
      <c r="B671" s="35"/>
      <c r="C671" s="31" t="str">
        <f t="shared" si="40"/>
        <v/>
      </c>
      <c r="D671" s="7"/>
      <c r="E671" s="29"/>
      <c r="F671" s="7"/>
      <c r="G671" s="7"/>
      <c r="H671" s="17" t="str">
        <f>IF(G671="","",INDEX('terrain et tondeuses'!$B$8:$B$12,MATCH(G671,'terrain et tondeuses'!$A$8:$A$12,0)))</f>
        <v/>
      </c>
      <c r="I671" s="20" t="str">
        <f>IF(D671="en large",'terrain et tondeuses'!$B$3*$F671,IF(D671="en long",'terrain et tondeuses'!$B$4*$F671,""))</f>
        <v/>
      </c>
      <c r="J671" s="25" t="str">
        <f t="shared" si="41"/>
        <v/>
      </c>
      <c r="K671" s="26" t="str">
        <f t="shared" si="42"/>
        <v/>
      </c>
      <c r="L671" s="27" t="str">
        <f t="shared" si="43"/>
        <v/>
      </c>
      <c r="M671" s="15">
        <f>'terrain et tondeuses'!$B$29</f>
        <v>17</v>
      </c>
      <c r="N671" s="15">
        <f>'terrain et tondeuses'!$B$31-'terrain et tondeuses'!$B$29</f>
        <v>25</v>
      </c>
      <c r="O671" s="15">
        <v>90</v>
      </c>
    </row>
    <row r="672" spans="1:15" x14ac:dyDescent="0.45">
      <c r="A672" s="35"/>
      <c r="B672" s="35"/>
      <c r="C672" s="31" t="str">
        <f t="shared" si="40"/>
        <v/>
      </c>
      <c r="D672" s="7"/>
      <c r="E672" s="29"/>
      <c r="F672" s="7"/>
      <c r="G672" s="7"/>
      <c r="H672" s="17" t="str">
        <f>IF(G672="","",INDEX('terrain et tondeuses'!$B$8:$B$12,MATCH(G672,'terrain et tondeuses'!$A$8:$A$12,0)))</f>
        <v/>
      </c>
      <c r="I672" s="20" t="str">
        <f>IF(D672="en large",'terrain et tondeuses'!$B$3*$F672,IF(D672="en long",'terrain et tondeuses'!$B$4*$F672,""))</f>
        <v/>
      </c>
      <c r="J672" s="25" t="str">
        <f t="shared" si="41"/>
        <v/>
      </c>
      <c r="K672" s="26" t="str">
        <f t="shared" si="42"/>
        <v/>
      </c>
      <c r="L672" s="27" t="str">
        <f t="shared" si="43"/>
        <v/>
      </c>
      <c r="M672" s="15">
        <f>'terrain et tondeuses'!$B$29</f>
        <v>17</v>
      </c>
      <c r="N672" s="15">
        <f>'terrain et tondeuses'!$B$31-'terrain et tondeuses'!$B$29</f>
        <v>25</v>
      </c>
      <c r="O672" s="15">
        <v>90</v>
      </c>
    </row>
    <row r="673" spans="1:15" x14ac:dyDescent="0.45">
      <c r="A673" s="35"/>
      <c r="B673" s="35"/>
      <c r="C673" s="31" t="str">
        <f t="shared" si="40"/>
        <v/>
      </c>
      <c r="D673" s="7"/>
      <c r="E673" s="29"/>
      <c r="F673" s="7"/>
      <c r="G673" s="7"/>
      <c r="H673" s="17" t="str">
        <f>IF(G673="","",INDEX('terrain et tondeuses'!$B$8:$B$12,MATCH(G673,'terrain et tondeuses'!$A$8:$A$12,0)))</f>
        <v/>
      </c>
      <c r="I673" s="20" t="str">
        <f>IF(D673="en large",'terrain et tondeuses'!$B$3*$F673,IF(D673="en long",'terrain et tondeuses'!$B$4*$F673,""))</f>
        <v/>
      </c>
      <c r="J673" s="25" t="str">
        <f t="shared" si="41"/>
        <v/>
      </c>
      <c r="K673" s="26" t="str">
        <f t="shared" si="42"/>
        <v/>
      </c>
      <c r="L673" s="27" t="str">
        <f t="shared" si="43"/>
        <v/>
      </c>
      <c r="M673" s="15">
        <f>'terrain et tondeuses'!$B$29</f>
        <v>17</v>
      </c>
      <c r="N673" s="15">
        <f>'terrain et tondeuses'!$B$31-'terrain et tondeuses'!$B$29</f>
        <v>25</v>
      </c>
      <c r="O673" s="15">
        <v>90</v>
      </c>
    </row>
    <row r="674" spans="1:15" x14ac:dyDescent="0.45">
      <c r="A674" s="35"/>
      <c r="B674" s="35"/>
      <c r="C674" s="31" t="str">
        <f t="shared" si="40"/>
        <v/>
      </c>
      <c r="D674" s="7"/>
      <c r="E674" s="29"/>
      <c r="F674" s="7"/>
      <c r="G674" s="7"/>
      <c r="H674" s="17" t="str">
        <f>IF(G674="","",INDEX('terrain et tondeuses'!$B$8:$B$12,MATCH(G674,'terrain et tondeuses'!$A$8:$A$12,0)))</f>
        <v/>
      </c>
      <c r="I674" s="20" t="str">
        <f>IF(D674="en large",'terrain et tondeuses'!$B$3*$F674,IF(D674="en long",'terrain et tondeuses'!$B$4*$F674,""))</f>
        <v/>
      </c>
      <c r="J674" s="25" t="str">
        <f t="shared" si="41"/>
        <v/>
      </c>
      <c r="K674" s="26" t="str">
        <f t="shared" si="42"/>
        <v/>
      </c>
      <c r="L674" s="27" t="str">
        <f t="shared" si="43"/>
        <v/>
      </c>
      <c r="M674" s="15">
        <f>'terrain et tondeuses'!$B$29</f>
        <v>17</v>
      </c>
      <c r="N674" s="15">
        <f>'terrain et tondeuses'!$B$31-'terrain et tondeuses'!$B$29</f>
        <v>25</v>
      </c>
      <c r="O674" s="15">
        <v>90</v>
      </c>
    </row>
    <row r="675" spans="1:15" x14ac:dyDescent="0.45">
      <c r="A675" s="35"/>
      <c r="B675" s="35"/>
      <c r="C675" s="31" t="str">
        <f t="shared" si="40"/>
        <v/>
      </c>
      <c r="D675" s="7"/>
      <c r="E675" s="29"/>
      <c r="F675" s="7"/>
      <c r="G675" s="7"/>
      <c r="H675" s="17" t="str">
        <f>IF(G675="","",INDEX('terrain et tondeuses'!$B$8:$B$12,MATCH(G675,'terrain et tondeuses'!$A$8:$A$12,0)))</f>
        <v/>
      </c>
      <c r="I675" s="20" t="str">
        <f>IF(D675="en large",'terrain et tondeuses'!$B$3*$F675,IF(D675="en long",'terrain et tondeuses'!$B$4*$F675,""))</f>
        <v/>
      </c>
      <c r="J675" s="25" t="str">
        <f t="shared" si="41"/>
        <v/>
      </c>
      <c r="K675" s="26" t="str">
        <f t="shared" si="42"/>
        <v/>
      </c>
      <c r="L675" s="27" t="str">
        <f t="shared" si="43"/>
        <v/>
      </c>
      <c r="M675" s="15">
        <f>'terrain et tondeuses'!$B$29</f>
        <v>17</v>
      </c>
      <c r="N675" s="15">
        <f>'terrain et tondeuses'!$B$31-'terrain et tondeuses'!$B$29</f>
        <v>25</v>
      </c>
      <c r="O675" s="15">
        <v>90</v>
      </c>
    </row>
    <row r="676" spans="1:15" x14ac:dyDescent="0.45">
      <c r="A676" s="35"/>
      <c r="B676" s="35"/>
      <c r="C676" s="31" t="str">
        <f t="shared" si="40"/>
        <v/>
      </c>
      <c r="D676" s="7"/>
      <c r="E676" s="29"/>
      <c r="F676" s="7"/>
      <c r="G676" s="7"/>
      <c r="H676" s="17" t="str">
        <f>IF(G676="","",INDEX('terrain et tondeuses'!$B$8:$B$12,MATCH(G676,'terrain et tondeuses'!$A$8:$A$12,0)))</f>
        <v/>
      </c>
      <c r="I676" s="20" t="str">
        <f>IF(D676="en large",'terrain et tondeuses'!$B$3*$F676,IF(D676="en long",'terrain et tondeuses'!$B$4*$F676,""))</f>
        <v/>
      </c>
      <c r="J676" s="25" t="str">
        <f t="shared" si="41"/>
        <v/>
      </c>
      <c r="K676" s="26" t="str">
        <f t="shared" si="42"/>
        <v/>
      </c>
      <c r="L676" s="27" t="str">
        <f t="shared" si="43"/>
        <v/>
      </c>
      <c r="M676" s="15">
        <f>'terrain et tondeuses'!$B$29</f>
        <v>17</v>
      </c>
      <c r="N676" s="15">
        <f>'terrain et tondeuses'!$B$31-'terrain et tondeuses'!$B$29</f>
        <v>25</v>
      </c>
      <c r="O676" s="15">
        <v>90</v>
      </c>
    </row>
    <row r="677" spans="1:15" x14ac:dyDescent="0.45">
      <c r="A677" s="35"/>
      <c r="B677" s="35"/>
      <c r="C677" s="31" t="str">
        <f t="shared" si="40"/>
        <v/>
      </c>
      <c r="D677" s="7"/>
      <c r="E677" s="29"/>
      <c r="F677" s="7"/>
      <c r="G677" s="7"/>
      <c r="H677" s="17" t="str">
        <f>IF(G677="","",INDEX('terrain et tondeuses'!$B$8:$B$12,MATCH(G677,'terrain et tondeuses'!$A$8:$A$12,0)))</f>
        <v/>
      </c>
      <c r="I677" s="20" t="str">
        <f>IF(D677="en large",'terrain et tondeuses'!$B$3*$F677,IF(D677="en long",'terrain et tondeuses'!$B$4*$F677,""))</f>
        <v/>
      </c>
      <c r="J677" s="25" t="str">
        <f t="shared" si="41"/>
        <v/>
      </c>
      <c r="K677" s="26" t="str">
        <f t="shared" si="42"/>
        <v/>
      </c>
      <c r="L677" s="27" t="str">
        <f t="shared" si="43"/>
        <v/>
      </c>
      <c r="M677" s="15">
        <f>'terrain et tondeuses'!$B$29</f>
        <v>17</v>
      </c>
      <c r="N677" s="15">
        <f>'terrain et tondeuses'!$B$31-'terrain et tondeuses'!$B$29</f>
        <v>25</v>
      </c>
      <c r="O677" s="15">
        <v>90</v>
      </c>
    </row>
    <row r="678" spans="1:15" x14ac:dyDescent="0.45">
      <c r="A678" s="35"/>
      <c r="B678" s="35"/>
      <c r="C678" s="31" t="str">
        <f t="shared" si="40"/>
        <v/>
      </c>
      <c r="D678" s="7"/>
      <c r="E678" s="29"/>
      <c r="F678" s="7"/>
      <c r="G678" s="7"/>
      <c r="H678" s="17" t="str">
        <f>IF(G678="","",INDEX('terrain et tondeuses'!$B$8:$B$12,MATCH(G678,'terrain et tondeuses'!$A$8:$A$12,0)))</f>
        <v/>
      </c>
      <c r="I678" s="20" t="str">
        <f>IF(D678="en large",'terrain et tondeuses'!$B$3*$F678,IF(D678="en long",'terrain et tondeuses'!$B$4*$F678,""))</f>
        <v/>
      </c>
      <c r="J678" s="25" t="str">
        <f t="shared" si="41"/>
        <v/>
      </c>
      <c r="K678" s="26" t="str">
        <f t="shared" si="42"/>
        <v/>
      </c>
      <c r="L678" s="27" t="str">
        <f t="shared" si="43"/>
        <v/>
      </c>
      <c r="M678" s="15">
        <f>'terrain et tondeuses'!$B$29</f>
        <v>17</v>
      </c>
      <c r="N678" s="15">
        <f>'terrain et tondeuses'!$B$31-'terrain et tondeuses'!$B$29</f>
        <v>25</v>
      </c>
      <c r="O678" s="15">
        <v>90</v>
      </c>
    </row>
    <row r="679" spans="1:15" x14ac:dyDescent="0.45">
      <c r="A679" s="35"/>
      <c r="B679" s="35"/>
      <c r="C679" s="31" t="str">
        <f t="shared" si="40"/>
        <v/>
      </c>
      <c r="D679" s="7"/>
      <c r="E679" s="29"/>
      <c r="F679" s="7"/>
      <c r="G679" s="7"/>
      <c r="H679" s="17" t="str">
        <f>IF(G679="","",INDEX('terrain et tondeuses'!$B$8:$B$12,MATCH(G679,'terrain et tondeuses'!$A$8:$A$12,0)))</f>
        <v/>
      </c>
      <c r="I679" s="20" t="str">
        <f>IF(D679="en large",'terrain et tondeuses'!$B$3*$F679,IF(D679="en long",'terrain et tondeuses'!$B$4*$F679,""))</f>
        <v/>
      </c>
      <c r="J679" s="25" t="str">
        <f t="shared" si="41"/>
        <v/>
      </c>
      <c r="K679" s="26" t="str">
        <f t="shared" si="42"/>
        <v/>
      </c>
      <c r="L679" s="27" t="str">
        <f t="shared" si="43"/>
        <v/>
      </c>
      <c r="M679" s="15">
        <f>'terrain et tondeuses'!$B$29</f>
        <v>17</v>
      </c>
      <c r="N679" s="15">
        <f>'terrain et tondeuses'!$B$31-'terrain et tondeuses'!$B$29</f>
        <v>25</v>
      </c>
      <c r="O679" s="15">
        <v>90</v>
      </c>
    </row>
    <row r="680" spans="1:15" x14ac:dyDescent="0.45">
      <c r="A680" s="35"/>
      <c r="B680" s="35"/>
      <c r="C680" s="31" t="str">
        <f t="shared" si="40"/>
        <v/>
      </c>
      <c r="D680" s="7"/>
      <c r="E680" s="29"/>
      <c r="F680" s="7"/>
      <c r="G680" s="7"/>
      <c r="H680" s="17" t="str">
        <f>IF(G680="","",INDEX('terrain et tondeuses'!$B$8:$B$12,MATCH(G680,'terrain et tondeuses'!$A$8:$A$12,0)))</f>
        <v/>
      </c>
      <c r="I680" s="20" t="str">
        <f>IF(D680="en large",'terrain et tondeuses'!$B$3*$F680,IF(D680="en long",'terrain et tondeuses'!$B$4*$F680,""))</f>
        <v/>
      </c>
      <c r="J680" s="25" t="str">
        <f t="shared" si="41"/>
        <v/>
      </c>
      <c r="K680" s="26" t="str">
        <f t="shared" si="42"/>
        <v/>
      </c>
      <c r="L680" s="27" t="str">
        <f t="shared" si="43"/>
        <v/>
      </c>
      <c r="M680" s="15">
        <f>'terrain et tondeuses'!$B$29</f>
        <v>17</v>
      </c>
      <c r="N680" s="15">
        <f>'terrain et tondeuses'!$B$31-'terrain et tondeuses'!$B$29</f>
        <v>25</v>
      </c>
      <c r="O680" s="15">
        <v>90</v>
      </c>
    </row>
    <row r="681" spans="1:15" x14ac:dyDescent="0.45">
      <c r="A681" s="35"/>
      <c r="B681" s="35"/>
      <c r="C681" s="31" t="str">
        <f t="shared" si="40"/>
        <v/>
      </c>
      <c r="D681" s="7"/>
      <c r="E681" s="29"/>
      <c r="F681" s="7"/>
      <c r="G681" s="7"/>
      <c r="H681" s="17" t="str">
        <f>IF(G681="","",INDEX('terrain et tondeuses'!$B$8:$B$12,MATCH(G681,'terrain et tondeuses'!$A$8:$A$12,0)))</f>
        <v/>
      </c>
      <c r="I681" s="20" t="str">
        <f>IF(D681="en large",'terrain et tondeuses'!$B$3*$F681,IF(D681="en long",'terrain et tondeuses'!$B$4*$F681,""))</f>
        <v/>
      </c>
      <c r="J681" s="25" t="str">
        <f t="shared" si="41"/>
        <v/>
      </c>
      <c r="K681" s="26" t="str">
        <f t="shared" si="42"/>
        <v/>
      </c>
      <c r="L681" s="27" t="str">
        <f t="shared" si="43"/>
        <v/>
      </c>
      <c r="M681" s="15">
        <f>'terrain et tondeuses'!$B$29</f>
        <v>17</v>
      </c>
      <c r="N681" s="15">
        <f>'terrain et tondeuses'!$B$31-'terrain et tondeuses'!$B$29</f>
        <v>25</v>
      </c>
      <c r="O681" s="15">
        <v>90</v>
      </c>
    </row>
    <row r="682" spans="1:15" x14ac:dyDescent="0.45">
      <c r="A682" s="35"/>
      <c r="B682" s="35"/>
      <c r="C682" s="31" t="str">
        <f t="shared" si="40"/>
        <v/>
      </c>
      <c r="D682" s="7"/>
      <c r="E682" s="29"/>
      <c r="F682" s="7"/>
      <c r="G682" s="7"/>
      <c r="H682" s="17" t="str">
        <f>IF(G682="","",INDEX('terrain et tondeuses'!$B$8:$B$12,MATCH(G682,'terrain et tondeuses'!$A$8:$A$12,0)))</f>
        <v/>
      </c>
      <c r="I682" s="20" t="str">
        <f>IF(D682="en large",'terrain et tondeuses'!$B$3*$F682,IF(D682="en long",'terrain et tondeuses'!$B$4*$F682,""))</f>
        <v/>
      </c>
      <c r="J682" s="25" t="str">
        <f t="shared" si="41"/>
        <v/>
      </c>
      <c r="K682" s="26" t="str">
        <f t="shared" si="42"/>
        <v/>
      </c>
      <c r="L682" s="27" t="str">
        <f t="shared" si="43"/>
        <v/>
      </c>
      <c r="M682" s="15">
        <f>'terrain et tondeuses'!$B$29</f>
        <v>17</v>
      </c>
      <c r="N682" s="15">
        <f>'terrain et tondeuses'!$B$31-'terrain et tondeuses'!$B$29</f>
        <v>25</v>
      </c>
      <c r="O682" s="15">
        <v>90</v>
      </c>
    </row>
    <row r="683" spans="1:15" x14ac:dyDescent="0.45">
      <c r="A683" s="35"/>
      <c r="B683" s="35"/>
      <c r="C683" s="31" t="str">
        <f t="shared" si="40"/>
        <v/>
      </c>
      <c r="D683" s="7"/>
      <c r="E683" s="29"/>
      <c r="F683" s="7"/>
      <c r="G683" s="7"/>
      <c r="H683" s="17" t="str">
        <f>IF(G683="","",INDEX('terrain et tondeuses'!$B$8:$B$12,MATCH(G683,'terrain et tondeuses'!$A$8:$A$12,0)))</f>
        <v/>
      </c>
      <c r="I683" s="20" t="str">
        <f>IF(D683="en large",'terrain et tondeuses'!$B$3*$F683,IF(D683="en long",'terrain et tondeuses'!$B$4*$F683,""))</f>
        <v/>
      </c>
      <c r="J683" s="25" t="str">
        <f t="shared" si="41"/>
        <v/>
      </c>
      <c r="K683" s="26" t="str">
        <f t="shared" si="42"/>
        <v/>
      </c>
      <c r="L683" s="27" t="str">
        <f t="shared" si="43"/>
        <v/>
      </c>
      <c r="M683" s="15">
        <f>'terrain et tondeuses'!$B$29</f>
        <v>17</v>
      </c>
      <c r="N683" s="15">
        <f>'terrain et tondeuses'!$B$31-'terrain et tondeuses'!$B$29</f>
        <v>25</v>
      </c>
      <c r="O683" s="15">
        <v>90</v>
      </c>
    </row>
    <row r="684" spans="1:15" x14ac:dyDescent="0.45">
      <c r="A684" s="35"/>
      <c r="B684" s="35"/>
      <c r="C684" s="31" t="str">
        <f t="shared" si="40"/>
        <v/>
      </c>
      <c r="D684" s="7"/>
      <c r="E684" s="29"/>
      <c r="F684" s="7"/>
      <c r="G684" s="7"/>
      <c r="H684" s="17" t="str">
        <f>IF(G684="","",INDEX('terrain et tondeuses'!$B$8:$B$12,MATCH(G684,'terrain et tondeuses'!$A$8:$A$12,0)))</f>
        <v/>
      </c>
      <c r="I684" s="20" t="str">
        <f>IF(D684="en large",'terrain et tondeuses'!$B$3*$F684,IF(D684="en long",'terrain et tondeuses'!$B$4*$F684,""))</f>
        <v/>
      </c>
      <c r="J684" s="25" t="str">
        <f t="shared" si="41"/>
        <v/>
      </c>
      <c r="K684" s="26" t="str">
        <f t="shared" si="42"/>
        <v/>
      </c>
      <c r="L684" s="27" t="str">
        <f t="shared" si="43"/>
        <v/>
      </c>
      <c r="M684" s="15">
        <f>'terrain et tondeuses'!$B$29</f>
        <v>17</v>
      </c>
      <c r="N684" s="15">
        <f>'terrain et tondeuses'!$B$31-'terrain et tondeuses'!$B$29</f>
        <v>25</v>
      </c>
      <c r="O684" s="15">
        <v>90</v>
      </c>
    </row>
    <row r="685" spans="1:15" x14ac:dyDescent="0.45">
      <c r="A685" s="35"/>
      <c r="B685" s="35"/>
      <c r="C685" s="31" t="str">
        <f t="shared" si="40"/>
        <v/>
      </c>
      <c r="D685" s="7"/>
      <c r="E685" s="29"/>
      <c r="F685" s="7"/>
      <c r="G685" s="7"/>
      <c r="H685" s="17" t="str">
        <f>IF(G685="","",INDEX('terrain et tondeuses'!$B$8:$B$12,MATCH(G685,'terrain et tondeuses'!$A$8:$A$12,0)))</f>
        <v/>
      </c>
      <c r="I685" s="20" t="str">
        <f>IF(D685="en large",'terrain et tondeuses'!$B$3*$F685,IF(D685="en long",'terrain et tondeuses'!$B$4*$F685,""))</f>
        <v/>
      </c>
      <c r="J685" s="25" t="str">
        <f t="shared" si="41"/>
        <v/>
      </c>
      <c r="K685" s="26" t="str">
        <f t="shared" si="42"/>
        <v/>
      </c>
      <c r="L685" s="27" t="str">
        <f t="shared" si="43"/>
        <v/>
      </c>
      <c r="M685" s="15">
        <f>'terrain et tondeuses'!$B$29</f>
        <v>17</v>
      </c>
      <c r="N685" s="15">
        <f>'terrain et tondeuses'!$B$31-'terrain et tondeuses'!$B$29</f>
        <v>25</v>
      </c>
      <c r="O685" s="15">
        <v>90</v>
      </c>
    </row>
    <row r="686" spans="1:15" x14ac:dyDescent="0.45">
      <c r="A686" s="35"/>
      <c r="B686" s="35"/>
      <c r="C686" s="31" t="str">
        <f t="shared" si="40"/>
        <v/>
      </c>
      <c r="D686" s="7"/>
      <c r="E686" s="29"/>
      <c r="F686" s="7"/>
      <c r="G686" s="7"/>
      <c r="H686" s="17" t="str">
        <f>IF(G686="","",INDEX('terrain et tondeuses'!$B$8:$B$12,MATCH(G686,'terrain et tondeuses'!$A$8:$A$12,0)))</f>
        <v/>
      </c>
      <c r="I686" s="20" t="str">
        <f>IF(D686="en large",'terrain et tondeuses'!$B$3*$F686,IF(D686="en long",'terrain et tondeuses'!$B$4*$F686,""))</f>
        <v/>
      </c>
      <c r="J686" s="25" t="str">
        <f t="shared" si="41"/>
        <v/>
      </c>
      <c r="K686" s="26" t="str">
        <f t="shared" si="42"/>
        <v/>
      </c>
      <c r="L686" s="27" t="str">
        <f t="shared" si="43"/>
        <v/>
      </c>
      <c r="M686" s="15">
        <f>'terrain et tondeuses'!$B$29</f>
        <v>17</v>
      </c>
      <c r="N686" s="15">
        <f>'terrain et tondeuses'!$B$31-'terrain et tondeuses'!$B$29</f>
        <v>25</v>
      </c>
      <c r="O686" s="15">
        <v>90</v>
      </c>
    </row>
    <row r="687" spans="1:15" x14ac:dyDescent="0.45">
      <c r="A687" s="35"/>
      <c r="B687" s="35"/>
      <c r="C687" s="31" t="str">
        <f t="shared" si="40"/>
        <v/>
      </c>
      <c r="D687" s="7"/>
      <c r="E687" s="29"/>
      <c r="F687" s="7"/>
      <c r="G687" s="7"/>
      <c r="H687" s="17" t="str">
        <f>IF(G687="","",INDEX('terrain et tondeuses'!$B$8:$B$12,MATCH(G687,'terrain et tondeuses'!$A$8:$A$12,0)))</f>
        <v/>
      </c>
      <c r="I687" s="20" t="str">
        <f>IF(D687="en large",'terrain et tondeuses'!$B$3*$F687,IF(D687="en long",'terrain et tondeuses'!$B$4*$F687,""))</f>
        <v/>
      </c>
      <c r="J687" s="25" t="str">
        <f t="shared" si="41"/>
        <v/>
      </c>
      <c r="K687" s="26" t="str">
        <f t="shared" si="42"/>
        <v/>
      </c>
      <c r="L687" s="27" t="str">
        <f t="shared" si="43"/>
        <v/>
      </c>
      <c r="M687" s="15">
        <f>'terrain et tondeuses'!$B$29</f>
        <v>17</v>
      </c>
      <c r="N687" s="15">
        <f>'terrain et tondeuses'!$B$31-'terrain et tondeuses'!$B$29</f>
        <v>25</v>
      </c>
      <c r="O687" s="15">
        <v>90</v>
      </c>
    </row>
    <row r="688" spans="1:15" x14ac:dyDescent="0.45">
      <c r="A688" s="35"/>
      <c r="B688" s="35"/>
      <c r="C688" s="31" t="str">
        <f t="shared" si="40"/>
        <v/>
      </c>
      <c r="D688" s="7"/>
      <c r="E688" s="29"/>
      <c r="F688" s="7"/>
      <c r="G688" s="7"/>
      <c r="H688" s="17" t="str">
        <f>IF(G688="","",INDEX('terrain et tondeuses'!$B$8:$B$12,MATCH(G688,'terrain et tondeuses'!$A$8:$A$12,0)))</f>
        <v/>
      </c>
      <c r="I688" s="20" t="str">
        <f>IF(D688="en large",'terrain et tondeuses'!$B$3*$F688,IF(D688="en long",'terrain et tondeuses'!$B$4*$F688,""))</f>
        <v/>
      </c>
      <c r="J688" s="25" t="str">
        <f t="shared" si="41"/>
        <v/>
      </c>
      <c r="K688" s="26" t="str">
        <f t="shared" si="42"/>
        <v/>
      </c>
      <c r="L688" s="27" t="str">
        <f t="shared" si="43"/>
        <v/>
      </c>
      <c r="M688" s="15">
        <f>'terrain et tondeuses'!$B$29</f>
        <v>17</v>
      </c>
      <c r="N688" s="15">
        <f>'terrain et tondeuses'!$B$31-'terrain et tondeuses'!$B$29</f>
        <v>25</v>
      </c>
      <c r="O688" s="15">
        <v>90</v>
      </c>
    </row>
    <row r="689" spans="1:15" x14ac:dyDescent="0.45">
      <c r="A689" s="35"/>
      <c r="B689" s="35"/>
      <c r="C689" s="31" t="str">
        <f t="shared" si="40"/>
        <v/>
      </c>
      <c r="D689" s="7"/>
      <c r="E689" s="29"/>
      <c r="F689" s="7"/>
      <c r="G689" s="7"/>
      <c r="H689" s="17" t="str">
        <f>IF(G689="","",INDEX('terrain et tondeuses'!$B$8:$B$12,MATCH(G689,'terrain et tondeuses'!$A$8:$A$12,0)))</f>
        <v/>
      </c>
      <c r="I689" s="20" t="str">
        <f>IF(D689="en large",'terrain et tondeuses'!$B$3*$F689,IF(D689="en long",'terrain et tondeuses'!$B$4*$F689,""))</f>
        <v/>
      </c>
      <c r="J689" s="25" t="str">
        <f t="shared" si="41"/>
        <v/>
      </c>
      <c r="K689" s="26" t="str">
        <f t="shared" si="42"/>
        <v/>
      </c>
      <c r="L689" s="27" t="str">
        <f t="shared" si="43"/>
        <v/>
      </c>
      <c r="M689" s="15">
        <f>'terrain et tondeuses'!$B$29</f>
        <v>17</v>
      </c>
      <c r="N689" s="15">
        <f>'terrain et tondeuses'!$B$31-'terrain et tondeuses'!$B$29</f>
        <v>25</v>
      </c>
      <c r="O689" s="15">
        <v>90</v>
      </c>
    </row>
    <row r="690" spans="1:15" x14ac:dyDescent="0.45">
      <c r="A690" s="35"/>
      <c r="B690" s="35"/>
      <c r="C690" s="31" t="str">
        <f t="shared" si="40"/>
        <v/>
      </c>
      <c r="D690" s="7"/>
      <c r="E690" s="29"/>
      <c r="F690" s="7"/>
      <c r="G690" s="7"/>
      <c r="H690" s="17" t="str">
        <f>IF(G690="","",INDEX('terrain et tondeuses'!$B$8:$B$12,MATCH(G690,'terrain et tondeuses'!$A$8:$A$12,0)))</f>
        <v/>
      </c>
      <c r="I690" s="20" t="str">
        <f>IF(D690="en large",'terrain et tondeuses'!$B$3*$F690,IF(D690="en long",'terrain et tondeuses'!$B$4*$F690,""))</f>
        <v/>
      </c>
      <c r="J690" s="25" t="str">
        <f t="shared" si="41"/>
        <v/>
      </c>
      <c r="K690" s="26" t="str">
        <f t="shared" si="42"/>
        <v/>
      </c>
      <c r="L690" s="27" t="str">
        <f t="shared" si="43"/>
        <v/>
      </c>
      <c r="M690" s="15">
        <f>'terrain et tondeuses'!$B$29</f>
        <v>17</v>
      </c>
      <c r="N690" s="15">
        <f>'terrain et tondeuses'!$B$31-'terrain et tondeuses'!$B$29</f>
        <v>25</v>
      </c>
      <c r="O690" s="15">
        <v>90</v>
      </c>
    </row>
    <row r="691" spans="1:15" x14ac:dyDescent="0.45">
      <c r="A691" s="35"/>
      <c r="B691" s="35"/>
      <c r="C691" s="31" t="str">
        <f t="shared" si="40"/>
        <v/>
      </c>
      <c r="D691" s="7"/>
      <c r="E691" s="29"/>
      <c r="F691" s="7"/>
      <c r="G691" s="7"/>
      <c r="H691" s="17" t="str">
        <f>IF(G691="","",INDEX('terrain et tondeuses'!$B$8:$B$12,MATCH(G691,'terrain et tondeuses'!$A$8:$A$12,0)))</f>
        <v/>
      </c>
      <c r="I691" s="20" t="str">
        <f>IF(D691="en large",'terrain et tondeuses'!$B$3*$F691,IF(D691="en long",'terrain et tondeuses'!$B$4*$F691,""))</f>
        <v/>
      </c>
      <c r="J691" s="25" t="str">
        <f t="shared" si="41"/>
        <v/>
      </c>
      <c r="K691" s="26" t="str">
        <f t="shared" si="42"/>
        <v/>
      </c>
      <c r="L691" s="27" t="str">
        <f t="shared" si="43"/>
        <v/>
      </c>
      <c r="M691" s="15">
        <f>'terrain et tondeuses'!$B$29</f>
        <v>17</v>
      </c>
      <c r="N691" s="15">
        <f>'terrain et tondeuses'!$B$31-'terrain et tondeuses'!$B$29</f>
        <v>25</v>
      </c>
      <c r="O691" s="15">
        <v>90</v>
      </c>
    </row>
    <row r="692" spans="1:15" x14ac:dyDescent="0.45">
      <c r="A692" s="35"/>
      <c r="B692" s="35"/>
      <c r="C692" s="31" t="str">
        <f t="shared" si="40"/>
        <v/>
      </c>
      <c r="D692" s="7"/>
      <c r="E692" s="29"/>
      <c r="F692" s="7"/>
      <c r="G692" s="7"/>
      <c r="H692" s="17" t="str">
        <f>IF(G692="","",INDEX('terrain et tondeuses'!$B$8:$B$12,MATCH(G692,'terrain et tondeuses'!$A$8:$A$12,0)))</f>
        <v/>
      </c>
      <c r="I692" s="20" t="str">
        <f>IF(D692="en large",'terrain et tondeuses'!$B$3*$F692,IF(D692="en long",'terrain et tondeuses'!$B$4*$F692,""))</f>
        <v/>
      </c>
      <c r="J692" s="25" t="str">
        <f t="shared" si="41"/>
        <v/>
      </c>
      <c r="K692" s="26" t="str">
        <f t="shared" si="42"/>
        <v/>
      </c>
      <c r="L692" s="27" t="str">
        <f t="shared" si="43"/>
        <v/>
      </c>
      <c r="M692" s="15">
        <f>'terrain et tondeuses'!$B$29</f>
        <v>17</v>
      </c>
      <c r="N692" s="15">
        <f>'terrain et tondeuses'!$B$31-'terrain et tondeuses'!$B$29</f>
        <v>25</v>
      </c>
      <c r="O692" s="15">
        <v>90</v>
      </c>
    </row>
    <row r="693" spans="1:15" x14ac:dyDescent="0.45">
      <c r="A693" s="35"/>
      <c r="B693" s="35"/>
      <c r="C693" s="31" t="str">
        <f t="shared" si="40"/>
        <v/>
      </c>
      <c r="D693" s="7"/>
      <c r="E693" s="29"/>
      <c r="F693" s="7"/>
      <c r="G693" s="7"/>
      <c r="H693" s="17" t="str">
        <f>IF(G693="","",INDEX('terrain et tondeuses'!$B$8:$B$12,MATCH(G693,'terrain et tondeuses'!$A$8:$A$12,0)))</f>
        <v/>
      </c>
      <c r="I693" s="20" t="str">
        <f>IF(D693="en large",'terrain et tondeuses'!$B$3*$F693,IF(D693="en long",'terrain et tondeuses'!$B$4*$F693,""))</f>
        <v/>
      </c>
      <c r="J693" s="25" t="str">
        <f t="shared" si="41"/>
        <v/>
      </c>
      <c r="K693" s="26" t="str">
        <f t="shared" si="42"/>
        <v/>
      </c>
      <c r="L693" s="27" t="str">
        <f t="shared" si="43"/>
        <v/>
      </c>
      <c r="M693" s="15">
        <f>'terrain et tondeuses'!$B$29</f>
        <v>17</v>
      </c>
      <c r="N693" s="15">
        <f>'terrain et tondeuses'!$B$31-'terrain et tondeuses'!$B$29</f>
        <v>25</v>
      </c>
      <c r="O693" s="15">
        <v>90</v>
      </c>
    </row>
    <row r="694" spans="1:15" x14ac:dyDescent="0.45">
      <c r="A694" s="35"/>
      <c r="B694" s="35"/>
      <c r="C694" s="31" t="str">
        <f t="shared" si="40"/>
        <v/>
      </c>
      <c r="D694" s="7"/>
      <c r="E694" s="29"/>
      <c r="F694" s="7"/>
      <c r="G694" s="7"/>
      <c r="H694" s="17" t="str">
        <f>IF(G694="","",INDEX('terrain et tondeuses'!$B$8:$B$12,MATCH(G694,'terrain et tondeuses'!$A$8:$A$12,0)))</f>
        <v/>
      </c>
      <c r="I694" s="20" t="str">
        <f>IF(D694="en large",'terrain et tondeuses'!$B$3*$F694,IF(D694="en long",'terrain et tondeuses'!$B$4*$F694,""))</f>
        <v/>
      </c>
      <c r="J694" s="25" t="str">
        <f t="shared" si="41"/>
        <v/>
      </c>
      <c r="K694" s="26" t="str">
        <f t="shared" si="42"/>
        <v/>
      </c>
      <c r="L694" s="27" t="str">
        <f t="shared" si="43"/>
        <v/>
      </c>
      <c r="M694" s="15">
        <f>'terrain et tondeuses'!$B$29</f>
        <v>17</v>
      </c>
      <c r="N694" s="15">
        <f>'terrain et tondeuses'!$B$31-'terrain et tondeuses'!$B$29</f>
        <v>25</v>
      </c>
      <c r="O694" s="15">
        <v>90</v>
      </c>
    </row>
    <row r="695" spans="1:15" x14ac:dyDescent="0.45">
      <c r="A695" s="35"/>
      <c r="B695" s="35"/>
      <c r="C695" s="31" t="str">
        <f t="shared" si="40"/>
        <v/>
      </c>
      <c r="D695" s="7"/>
      <c r="E695" s="29"/>
      <c r="F695" s="7"/>
      <c r="G695" s="7"/>
      <c r="H695" s="17" t="str">
        <f>IF(G695="","",INDEX('terrain et tondeuses'!$B$8:$B$12,MATCH(G695,'terrain et tondeuses'!$A$8:$A$12,0)))</f>
        <v/>
      </c>
      <c r="I695" s="20" t="str">
        <f>IF(D695="en large",'terrain et tondeuses'!$B$3*$F695,IF(D695="en long",'terrain et tondeuses'!$B$4*$F695,""))</f>
        <v/>
      </c>
      <c r="J695" s="25" t="str">
        <f t="shared" si="41"/>
        <v/>
      </c>
      <c r="K695" s="26" t="str">
        <f t="shared" si="42"/>
        <v/>
      </c>
      <c r="L695" s="27" t="str">
        <f t="shared" si="43"/>
        <v/>
      </c>
      <c r="M695" s="15">
        <f>'terrain et tondeuses'!$B$29</f>
        <v>17</v>
      </c>
      <c r="N695" s="15">
        <f>'terrain et tondeuses'!$B$31-'terrain et tondeuses'!$B$29</f>
        <v>25</v>
      </c>
      <c r="O695" s="15">
        <v>90</v>
      </c>
    </row>
    <row r="696" spans="1:15" x14ac:dyDescent="0.45">
      <c r="A696" s="35"/>
      <c r="B696" s="35"/>
      <c r="C696" s="31" t="str">
        <f t="shared" si="40"/>
        <v/>
      </c>
      <c r="D696" s="7"/>
      <c r="E696" s="29"/>
      <c r="F696" s="7"/>
      <c r="G696" s="7"/>
      <c r="H696" s="17" t="str">
        <f>IF(G696="","",INDEX('terrain et tondeuses'!$B$8:$B$12,MATCH(G696,'terrain et tondeuses'!$A$8:$A$12,0)))</f>
        <v/>
      </c>
      <c r="I696" s="20" t="str">
        <f>IF(D696="en large",'terrain et tondeuses'!$B$3*$F696,IF(D696="en long",'terrain et tondeuses'!$B$4*$F696,""))</f>
        <v/>
      </c>
      <c r="J696" s="25" t="str">
        <f t="shared" si="41"/>
        <v/>
      </c>
      <c r="K696" s="26" t="str">
        <f t="shared" si="42"/>
        <v/>
      </c>
      <c r="L696" s="27" t="str">
        <f t="shared" si="43"/>
        <v/>
      </c>
      <c r="M696" s="15">
        <f>'terrain et tondeuses'!$B$29</f>
        <v>17</v>
      </c>
      <c r="N696" s="15">
        <f>'terrain et tondeuses'!$B$31-'terrain et tondeuses'!$B$29</f>
        <v>25</v>
      </c>
      <c r="O696" s="15">
        <v>90</v>
      </c>
    </row>
    <row r="697" spans="1:15" x14ac:dyDescent="0.45">
      <c r="A697" s="35"/>
      <c r="B697" s="35"/>
      <c r="C697" s="31" t="str">
        <f t="shared" si="40"/>
        <v/>
      </c>
      <c r="D697" s="7"/>
      <c r="E697" s="29"/>
      <c r="F697" s="7"/>
      <c r="G697" s="7"/>
      <c r="H697" s="17" t="str">
        <f>IF(G697="","",INDEX('terrain et tondeuses'!$B$8:$B$12,MATCH(G697,'terrain et tondeuses'!$A$8:$A$12,0)))</f>
        <v/>
      </c>
      <c r="I697" s="20" t="str">
        <f>IF(D697="en large",'terrain et tondeuses'!$B$3*$F697,IF(D697="en long",'terrain et tondeuses'!$B$4*$F697,""))</f>
        <v/>
      </c>
      <c r="J697" s="25" t="str">
        <f t="shared" si="41"/>
        <v/>
      </c>
      <c r="K697" s="26" t="str">
        <f t="shared" si="42"/>
        <v/>
      </c>
      <c r="L697" s="27" t="str">
        <f t="shared" si="43"/>
        <v/>
      </c>
      <c r="M697" s="15">
        <f>'terrain et tondeuses'!$B$29</f>
        <v>17</v>
      </c>
      <c r="N697" s="15">
        <f>'terrain et tondeuses'!$B$31-'terrain et tondeuses'!$B$29</f>
        <v>25</v>
      </c>
      <c r="O697" s="15">
        <v>90</v>
      </c>
    </row>
    <row r="698" spans="1:15" x14ac:dyDescent="0.45">
      <c r="A698" s="35"/>
      <c r="B698" s="35"/>
      <c r="C698" s="31" t="str">
        <f t="shared" si="40"/>
        <v/>
      </c>
      <c r="D698" s="7"/>
      <c r="E698" s="29"/>
      <c r="F698" s="7"/>
      <c r="G698" s="7"/>
      <c r="H698" s="17" t="str">
        <f>IF(G698="","",INDEX('terrain et tondeuses'!$B$8:$B$12,MATCH(G698,'terrain et tondeuses'!$A$8:$A$12,0)))</f>
        <v/>
      </c>
      <c r="I698" s="20" t="str">
        <f>IF(D698="en large",'terrain et tondeuses'!$B$3*$F698,IF(D698="en long",'terrain et tondeuses'!$B$4*$F698,""))</f>
        <v/>
      </c>
      <c r="J698" s="25" t="str">
        <f t="shared" si="41"/>
        <v/>
      </c>
      <c r="K698" s="26" t="str">
        <f t="shared" si="42"/>
        <v/>
      </c>
      <c r="L698" s="27" t="str">
        <f t="shared" si="43"/>
        <v/>
      </c>
      <c r="M698" s="15">
        <f>'terrain et tondeuses'!$B$29</f>
        <v>17</v>
      </c>
      <c r="N698" s="15">
        <f>'terrain et tondeuses'!$B$31-'terrain et tondeuses'!$B$29</f>
        <v>25</v>
      </c>
      <c r="O698" s="15">
        <v>90</v>
      </c>
    </row>
    <row r="699" spans="1:15" x14ac:dyDescent="0.45">
      <c r="A699" s="35"/>
      <c r="B699" s="35"/>
      <c r="C699" s="31" t="str">
        <f t="shared" si="40"/>
        <v/>
      </c>
      <c r="D699" s="7"/>
      <c r="E699" s="29"/>
      <c r="F699" s="7"/>
      <c r="G699" s="7"/>
      <c r="H699" s="17" t="str">
        <f>IF(G699="","",INDEX('terrain et tondeuses'!$B$8:$B$12,MATCH(G699,'terrain et tondeuses'!$A$8:$A$12,0)))</f>
        <v/>
      </c>
      <c r="I699" s="20" t="str">
        <f>IF(D699="en large",'terrain et tondeuses'!$B$3*$F699,IF(D699="en long",'terrain et tondeuses'!$B$4*$F699,""))</f>
        <v/>
      </c>
      <c r="J699" s="25" t="str">
        <f t="shared" si="41"/>
        <v/>
      </c>
      <c r="K699" s="26" t="str">
        <f t="shared" si="42"/>
        <v/>
      </c>
      <c r="L699" s="27" t="str">
        <f t="shared" si="43"/>
        <v/>
      </c>
      <c r="M699" s="15">
        <f>'terrain et tondeuses'!$B$29</f>
        <v>17</v>
      </c>
      <c r="N699" s="15">
        <f>'terrain et tondeuses'!$B$31-'terrain et tondeuses'!$B$29</f>
        <v>25</v>
      </c>
      <c r="O699" s="15">
        <v>90</v>
      </c>
    </row>
    <row r="700" spans="1:15" x14ac:dyDescent="0.45">
      <c r="A700" s="35"/>
      <c r="B700" s="35"/>
      <c r="C700" s="31" t="str">
        <f t="shared" si="40"/>
        <v/>
      </c>
      <c r="D700" s="7"/>
      <c r="E700" s="29"/>
      <c r="F700" s="7"/>
      <c r="G700" s="7"/>
      <c r="H700" s="17" t="str">
        <f>IF(G700="","",INDEX('terrain et tondeuses'!$B$8:$B$12,MATCH(G700,'terrain et tondeuses'!$A$8:$A$12,0)))</f>
        <v/>
      </c>
      <c r="I700" s="20" t="str">
        <f>IF(D700="en large",'terrain et tondeuses'!$B$3*$F700,IF(D700="en long",'terrain et tondeuses'!$B$4*$F700,""))</f>
        <v/>
      </c>
      <c r="J700" s="25" t="str">
        <f t="shared" si="41"/>
        <v/>
      </c>
      <c r="K700" s="26" t="str">
        <f t="shared" si="42"/>
        <v/>
      </c>
      <c r="L700" s="27" t="str">
        <f t="shared" si="43"/>
        <v/>
      </c>
      <c r="M700" s="15">
        <f>'terrain et tondeuses'!$B$29</f>
        <v>17</v>
      </c>
      <c r="N700" s="15">
        <f>'terrain et tondeuses'!$B$31-'terrain et tondeuses'!$B$29</f>
        <v>25</v>
      </c>
      <c r="O700" s="15">
        <v>90</v>
      </c>
    </row>
    <row r="701" spans="1:15" x14ac:dyDescent="0.45">
      <c r="A701" s="35"/>
      <c r="B701" s="35"/>
      <c r="C701" s="31" t="str">
        <f t="shared" si="40"/>
        <v/>
      </c>
      <c r="D701" s="7"/>
      <c r="E701" s="29"/>
      <c r="F701" s="7"/>
      <c r="G701" s="7"/>
      <c r="H701" s="17" t="str">
        <f>IF(G701="","",INDEX('terrain et tondeuses'!$B$8:$B$12,MATCH(G701,'terrain et tondeuses'!$A$8:$A$12,0)))</f>
        <v/>
      </c>
      <c r="I701" s="20" t="str">
        <f>IF(D701="en large",'terrain et tondeuses'!$B$3*$F701,IF(D701="en long",'terrain et tondeuses'!$B$4*$F701,""))</f>
        <v/>
      </c>
      <c r="J701" s="25" t="str">
        <f t="shared" si="41"/>
        <v/>
      </c>
      <c r="K701" s="26" t="str">
        <f t="shared" si="42"/>
        <v/>
      </c>
      <c r="L701" s="27" t="str">
        <f t="shared" si="43"/>
        <v/>
      </c>
      <c r="M701" s="15">
        <f>'terrain et tondeuses'!$B$29</f>
        <v>17</v>
      </c>
      <c r="N701" s="15">
        <f>'terrain et tondeuses'!$B$31-'terrain et tondeuses'!$B$29</f>
        <v>25</v>
      </c>
      <c r="O701" s="15">
        <v>90</v>
      </c>
    </row>
    <row r="702" spans="1:15" x14ac:dyDescent="0.45">
      <c r="A702" s="35"/>
      <c r="B702" s="35"/>
      <c r="C702" s="31" t="str">
        <f t="shared" si="40"/>
        <v/>
      </c>
      <c r="D702" s="7"/>
      <c r="E702" s="29"/>
      <c r="F702" s="7"/>
      <c r="G702" s="7"/>
      <c r="H702" s="17" t="str">
        <f>IF(G702="","",INDEX('terrain et tondeuses'!$B$8:$B$12,MATCH(G702,'terrain et tondeuses'!$A$8:$A$12,0)))</f>
        <v/>
      </c>
      <c r="I702" s="20" t="str">
        <f>IF(D702="en large",'terrain et tondeuses'!$B$3*$F702,IF(D702="en long",'terrain et tondeuses'!$B$4*$F702,""))</f>
        <v/>
      </c>
      <c r="J702" s="25" t="str">
        <f t="shared" si="41"/>
        <v/>
      </c>
      <c r="K702" s="26" t="str">
        <f t="shared" si="42"/>
        <v/>
      </c>
      <c r="L702" s="27" t="str">
        <f t="shared" si="43"/>
        <v/>
      </c>
      <c r="M702" s="15">
        <f>'terrain et tondeuses'!$B$29</f>
        <v>17</v>
      </c>
      <c r="N702" s="15">
        <f>'terrain et tondeuses'!$B$31-'terrain et tondeuses'!$B$29</f>
        <v>25</v>
      </c>
      <c r="O702" s="15">
        <v>90</v>
      </c>
    </row>
    <row r="703" spans="1:15" x14ac:dyDescent="0.45">
      <c r="A703" s="35"/>
      <c r="B703" s="35"/>
      <c r="C703" s="31" t="str">
        <f t="shared" si="40"/>
        <v/>
      </c>
      <c r="D703" s="7"/>
      <c r="E703" s="29"/>
      <c r="F703" s="7"/>
      <c r="G703" s="7"/>
      <c r="H703" s="17" t="str">
        <f>IF(G703="","",INDEX('terrain et tondeuses'!$B$8:$B$12,MATCH(G703,'terrain et tondeuses'!$A$8:$A$12,0)))</f>
        <v/>
      </c>
      <c r="I703" s="20" t="str">
        <f>IF(D703="en large",'terrain et tondeuses'!$B$3*$F703,IF(D703="en long",'terrain et tondeuses'!$B$4*$F703,""))</f>
        <v/>
      </c>
      <c r="J703" s="25" t="str">
        <f t="shared" si="41"/>
        <v/>
      </c>
      <c r="K703" s="26" t="str">
        <f t="shared" si="42"/>
        <v/>
      </c>
      <c r="L703" s="27" t="str">
        <f t="shared" si="43"/>
        <v/>
      </c>
      <c r="M703" s="15">
        <f>'terrain et tondeuses'!$B$29</f>
        <v>17</v>
      </c>
      <c r="N703" s="15">
        <f>'terrain et tondeuses'!$B$31-'terrain et tondeuses'!$B$29</f>
        <v>25</v>
      </c>
      <c r="O703" s="15">
        <v>90</v>
      </c>
    </row>
    <row r="704" spans="1:15" x14ac:dyDescent="0.45">
      <c r="A704" s="35"/>
      <c r="B704" s="35"/>
      <c r="C704" s="31" t="str">
        <f t="shared" si="40"/>
        <v/>
      </c>
      <c r="D704" s="7"/>
      <c r="E704" s="29"/>
      <c r="F704" s="7"/>
      <c r="G704" s="7"/>
      <c r="H704" s="17" t="str">
        <f>IF(G704="","",INDEX('terrain et tondeuses'!$B$8:$B$12,MATCH(G704,'terrain et tondeuses'!$A$8:$A$12,0)))</f>
        <v/>
      </c>
      <c r="I704" s="20" t="str">
        <f>IF(D704="en large",'terrain et tondeuses'!$B$3*$F704,IF(D704="en long",'terrain et tondeuses'!$B$4*$F704,""))</f>
        <v/>
      </c>
      <c r="J704" s="25" t="str">
        <f t="shared" si="41"/>
        <v/>
      </c>
      <c r="K704" s="26" t="str">
        <f t="shared" si="42"/>
        <v/>
      </c>
      <c r="L704" s="27" t="str">
        <f t="shared" si="43"/>
        <v/>
      </c>
      <c r="M704" s="15">
        <f>'terrain et tondeuses'!$B$29</f>
        <v>17</v>
      </c>
      <c r="N704" s="15">
        <f>'terrain et tondeuses'!$B$31-'terrain et tondeuses'!$B$29</f>
        <v>25</v>
      </c>
      <c r="O704" s="15">
        <v>90</v>
      </c>
    </row>
    <row r="705" spans="1:15" x14ac:dyDescent="0.45">
      <c r="A705" s="35"/>
      <c r="B705" s="35"/>
      <c r="C705" s="31" t="str">
        <f t="shared" si="40"/>
        <v/>
      </c>
      <c r="D705" s="7"/>
      <c r="E705" s="29"/>
      <c r="F705" s="7"/>
      <c r="G705" s="7"/>
      <c r="H705" s="17" t="str">
        <f>IF(G705="","",INDEX('terrain et tondeuses'!$B$8:$B$12,MATCH(G705,'terrain et tondeuses'!$A$8:$A$12,0)))</f>
        <v/>
      </c>
      <c r="I705" s="20" t="str">
        <f>IF(D705="en large",'terrain et tondeuses'!$B$3*$F705,IF(D705="en long",'terrain et tondeuses'!$B$4*$F705,""))</f>
        <v/>
      </c>
      <c r="J705" s="25" t="str">
        <f t="shared" si="41"/>
        <v/>
      </c>
      <c r="K705" s="26" t="str">
        <f t="shared" si="42"/>
        <v/>
      </c>
      <c r="L705" s="27" t="str">
        <f t="shared" si="43"/>
        <v/>
      </c>
      <c r="M705" s="15">
        <f>'terrain et tondeuses'!$B$29</f>
        <v>17</v>
      </c>
      <c r="N705" s="15">
        <f>'terrain et tondeuses'!$B$31-'terrain et tondeuses'!$B$29</f>
        <v>25</v>
      </c>
      <c r="O705" s="15">
        <v>90</v>
      </c>
    </row>
    <row r="706" spans="1:15" x14ac:dyDescent="0.45">
      <c r="A706" s="35"/>
      <c r="B706" s="35"/>
      <c r="C706" s="31" t="str">
        <f t="shared" si="40"/>
        <v/>
      </c>
      <c r="D706" s="7"/>
      <c r="E706" s="29"/>
      <c r="F706" s="7"/>
      <c r="G706" s="7"/>
      <c r="H706" s="17" t="str">
        <f>IF(G706="","",INDEX('terrain et tondeuses'!$B$8:$B$12,MATCH(G706,'terrain et tondeuses'!$A$8:$A$12,0)))</f>
        <v/>
      </c>
      <c r="I706" s="20" t="str">
        <f>IF(D706="en large",'terrain et tondeuses'!$B$3*$F706,IF(D706="en long",'terrain et tondeuses'!$B$4*$F706,""))</f>
        <v/>
      </c>
      <c r="J706" s="25" t="str">
        <f t="shared" si="41"/>
        <v/>
      </c>
      <c r="K706" s="26" t="str">
        <f t="shared" si="42"/>
        <v/>
      </c>
      <c r="L706" s="27" t="str">
        <f t="shared" si="43"/>
        <v/>
      </c>
      <c r="M706" s="15">
        <f>'terrain et tondeuses'!$B$29</f>
        <v>17</v>
      </c>
      <c r="N706" s="15">
        <f>'terrain et tondeuses'!$B$31-'terrain et tondeuses'!$B$29</f>
        <v>25</v>
      </c>
      <c r="O706" s="15">
        <v>90</v>
      </c>
    </row>
    <row r="707" spans="1:15" x14ac:dyDescent="0.45">
      <c r="A707" s="35"/>
      <c r="B707" s="35"/>
      <c r="C707" s="31" t="str">
        <f t="shared" ref="C707:C770" si="44">IF(A707="","",A707-B707)</f>
        <v/>
      </c>
      <c r="D707" s="7"/>
      <c r="E707" s="29"/>
      <c r="F707" s="7"/>
      <c r="G707" s="7"/>
      <c r="H707" s="17" t="str">
        <f>IF(G707="","",INDEX('terrain et tondeuses'!$B$8:$B$12,MATCH(G707,'terrain et tondeuses'!$A$8:$A$12,0)))</f>
        <v/>
      </c>
      <c r="I707" s="20" t="str">
        <f>IF(D707="en large",'terrain et tondeuses'!$B$3*$F707,IF(D707="en long",'terrain et tondeuses'!$B$4*$F707,""))</f>
        <v/>
      </c>
      <c r="J707" s="25" t="str">
        <f t="shared" ref="J707:J770" si="45">IF(I707="","",E707/(H707/100*I707)*1000)</f>
        <v/>
      </c>
      <c r="K707" s="26" t="str">
        <f t="shared" ref="K707:K770" si="46">IF(J707="","",J707/C707)</f>
        <v/>
      </c>
      <c r="L707" s="27" t="str">
        <f t="shared" ref="L707:L770" si="47">IF(COUNTIFS(A:A, "&gt;=" &amp; A707 - 6, A:A, "&lt;=" &amp; A707) &gt;= 1,
   AVERAGEIFS(K:K, A:A, "&gt;=" &amp; A707 - 6, A:A, "&lt;=" &amp; A707),
   "")</f>
        <v/>
      </c>
      <c r="M707" s="15">
        <f>'terrain et tondeuses'!$B$29</f>
        <v>17</v>
      </c>
      <c r="N707" s="15">
        <f>'terrain et tondeuses'!$B$31-'terrain et tondeuses'!$B$29</f>
        <v>25</v>
      </c>
      <c r="O707" s="15">
        <v>90</v>
      </c>
    </row>
    <row r="708" spans="1:15" x14ac:dyDescent="0.45">
      <c r="A708" s="35"/>
      <c r="B708" s="35"/>
      <c r="C708" s="31" t="str">
        <f t="shared" si="44"/>
        <v/>
      </c>
      <c r="D708" s="7"/>
      <c r="E708" s="29"/>
      <c r="F708" s="7"/>
      <c r="G708" s="7"/>
      <c r="H708" s="17" t="str">
        <f>IF(G708="","",INDEX('terrain et tondeuses'!$B$8:$B$12,MATCH(G708,'terrain et tondeuses'!$A$8:$A$12,0)))</f>
        <v/>
      </c>
      <c r="I708" s="20" t="str">
        <f>IF(D708="en large",'terrain et tondeuses'!$B$3*$F708,IF(D708="en long",'terrain et tondeuses'!$B$4*$F708,""))</f>
        <v/>
      </c>
      <c r="J708" s="25" t="str">
        <f t="shared" si="45"/>
        <v/>
      </c>
      <c r="K708" s="26" t="str">
        <f t="shared" si="46"/>
        <v/>
      </c>
      <c r="L708" s="27" t="str">
        <f t="shared" si="47"/>
        <v/>
      </c>
      <c r="M708" s="15">
        <f>'terrain et tondeuses'!$B$29</f>
        <v>17</v>
      </c>
      <c r="N708" s="15">
        <f>'terrain et tondeuses'!$B$31-'terrain et tondeuses'!$B$29</f>
        <v>25</v>
      </c>
      <c r="O708" s="15">
        <v>90</v>
      </c>
    </row>
    <row r="709" spans="1:15" x14ac:dyDescent="0.45">
      <c r="A709" s="35"/>
      <c r="B709" s="35"/>
      <c r="C709" s="31" t="str">
        <f t="shared" si="44"/>
        <v/>
      </c>
      <c r="D709" s="7"/>
      <c r="E709" s="29"/>
      <c r="F709" s="7"/>
      <c r="G709" s="7"/>
      <c r="H709" s="17" t="str">
        <f>IF(G709="","",INDEX('terrain et tondeuses'!$B$8:$B$12,MATCH(G709,'terrain et tondeuses'!$A$8:$A$12,0)))</f>
        <v/>
      </c>
      <c r="I709" s="20" t="str">
        <f>IF(D709="en large",'terrain et tondeuses'!$B$3*$F709,IF(D709="en long",'terrain et tondeuses'!$B$4*$F709,""))</f>
        <v/>
      </c>
      <c r="J709" s="25" t="str">
        <f t="shared" si="45"/>
        <v/>
      </c>
      <c r="K709" s="26" t="str">
        <f t="shared" si="46"/>
        <v/>
      </c>
      <c r="L709" s="27" t="str">
        <f t="shared" si="47"/>
        <v/>
      </c>
      <c r="M709" s="15">
        <f>'terrain et tondeuses'!$B$29</f>
        <v>17</v>
      </c>
      <c r="N709" s="15">
        <f>'terrain et tondeuses'!$B$31-'terrain et tondeuses'!$B$29</f>
        <v>25</v>
      </c>
      <c r="O709" s="15">
        <v>90</v>
      </c>
    </row>
    <row r="710" spans="1:15" x14ac:dyDescent="0.45">
      <c r="A710" s="35"/>
      <c r="B710" s="35"/>
      <c r="C710" s="31" t="str">
        <f t="shared" si="44"/>
        <v/>
      </c>
      <c r="D710" s="7"/>
      <c r="E710" s="29"/>
      <c r="F710" s="7"/>
      <c r="G710" s="7"/>
      <c r="H710" s="17" t="str">
        <f>IF(G710="","",INDEX('terrain et tondeuses'!$B$8:$B$12,MATCH(G710,'terrain et tondeuses'!$A$8:$A$12,0)))</f>
        <v/>
      </c>
      <c r="I710" s="20" t="str">
        <f>IF(D710="en large",'terrain et tondeuses'!$B$3*$F710,IF(D710="en long",'terrain et tondeuses'!$B$4*$F710,""))</f>
        <v/>
      </c>
      <c r="J710" s="25" t="str">
        <f t="shared" si="45"/>
        <v/>
      </c>
      <c r="K710" s="26" t="str">
        <f t="shared" si="46"/>
        <v/>
      </c>
      <c r="L710" s="27" t="str">
        <f t="shared" si="47"/>
        <v/>
      </c>
      <c r="M710" s="15">
        <f>'terrain et tondeuses'!$B$29</f>
        <v>17</v>
      </c>
      <c r="N710" s="15">
        <f>'terrain et tondeuses'!$B$31-'terrain et tondeuses'!$B$29</f>
        <v>25</v>
      </c>
      <c r="O710" s="15">
        <v>90</v>
      </c>
    </row>
    <row r="711" spans="1:15" x14ac:dyDescent="0.45">
      <c r="A711" s="35"/>
      <c r="B711" s="35"/>
      <c r="C711" s="31" t="str">
        <f t="shared" si="44"/>
        <v/>
      </c>
      <c r="D711" s="7"/>
      <c r="E711" s="29"/>
      <c r="F711" s="7"/>
      <c r="G711" s="7"/>
      <c r="H711" s="17" t="str">
        <f>IF(G711="","",INDEX('terrain et tondeuses'!$B$8:$B$12,MATCH(G711,'terrain et tondeuses'!$A$8:$A$12,0)))</f>
        <v/>
      </c>
      <c r="I711" s="20" t="str">
        <f>IF(D711="en large",'terrain et tondeuses'!$B$3*$F711,IF(D711="en long",'terrain et tondeuses'!$B$4*$F711,""))</f>
        <v/>
      </c>
      <c r="J711" s="25" t="str">
        <f t="shared" si="45"/>
        <v/>
      </c>
      <c r="K711" s="26" t="str">
        <f t="shared" si="46"/>
        <v/>
      </c>
      <c r="L711" s="27" t="str">
        <f t="shared" si="47"/>
        <v/>
      </c>
      <c r="M711" s="15">
        <f>'terrain et tondeuses'!$B$29</f>
        <v>17</v>
      </c>
      <c r="N711" s="15">
        <f>'terrain et tondeuses'!$B$31-'terrain et tondeuses'!$B$29</f>
        <v>25</v>
      </c>
      <c r="O711" s="15">
        <v>90</v>
      </c>
    </row>
    <row r="712" spans="1:15" x14ac:dyDescent="0.45">
      <c r="A712" s="35"/>
      <c r="B712" s="35"/>
      <c r="C712" s="31" t="str">
        <f t="shared" si="44"/>
        <v/>
      </c>
      <c r="D712" s="7"/>
      <c r="E712" s="29"/>
      <c r="F712" s="7"/>
      <c r="G712" s="7"/>
      <c r="H712" s="17" t="str">
        <f>IF(G712="","",INDEX('terrain et tondeuses'!$B$8:$B$12,MATCH(G712,'terrain et tondeuses'!$A$8:$A$12,0)))</f>
        <v/>
      </c>
      <c r="I712" s="20" t="str">
        <f>IF(D712="en large",'terrain et tondeuses'!$B$3*$F712,IF(D712="en long",'terrain et tondeuses'!$B$4*$F712,""))</f>
        <v/>
      </c>
      <c r="J712" s="25" t="str">
        <f t="shared" si="45"/>
        <v/>
      </c>
      <c r="K712" s="26" t="str">
        <f t="shared" si="46"/>
        <v/>
      </c>
      <c r="L712" s="27" t="str">
        <f t="shared" si="47"/>
        <v/>
      </c>
      <c r="M712" s="15">
        <f>'terrain et tondeuses'!$B$29</f>
        <v>17</v>
      </c>
      <c r="N712" s="15">
        <f>'terrain et tondeuses'!$B$31-'terrain et tondeuses'!$B$29</f>
        <v>25</v>
      </c>
      <c r="O712" s="15">
        <v>90</v>
      </c>
    </row>
    <row r="713" spans="1:15" x14ac:dyDescent="0.45">
      <c r="A713" s="35"/>
      <c r="B713" s="35"/>
      <c r="C713" s="31" t="str">
        <f t="shared" si="44"/>
        <v/>
      </c>
      <c r="D713" s="7"/>
      <c r="E713" s="29"/>
      <c r="F713" s="7"/>
      <c r="G713" s="7"/>
      <c r="H713" s="17" t="str">
        <f>IF(G713="","",INDEX('terrain et tondeuses'!$B$8:$B$12,MATCH(G713,'terrain et tondeuses'!$A$8:$A$12,0)))</f>
        <v/>
      </c>
      <c r="I713" s="20" t="str">
        <f>IF(D713="en large",'terrain et tondeuses'!$B$3*$F713,IF(D713="en long",'terrain et tondeuses'!$B$4*$F713,""))</f>
        <v/>
      </c>
      <c r="J713" s="25" t="str">
        <f t="shared" si="45"/>
        <v/>
      </c>
      <c r="K713" s="26" t="str">
        <f t="shared" si="46"/>
        <v/>
      </c>
      <c r="L713" s="27" t="str">
        <f t="shared" si="47"/>
        <v/>
      </c>
      <c r="M713" s="15">
        <f>'terrain et tondeuses'!$B$29</f>
        <v>17</v>
      </c>
      <c r="N713" s="15">
        <f>'terrain et tondeuses'!$B$31-'terrain et tondeuses'!$B$29</f>
        <v>25</v>
      </c>
      <c r="O713" s="15">
        <v>90</v>
      </c>
    </row>
    <row r="714" spans="1:15" x14ac:dyDescent="0.45">
      <c r="A714" s="35"/>
      <c r="B714" s="35"/>
      <c r="C714" s="31" t="str">
        <f t="shared" si="44"/>
        <v/>
      </c>
      <c r="D714" s="7"/>
      <c r="E714" s="29"/>
      <c r="F714" s="7"/>
      <c r="G714" s="7"/>
      <c r="H714" s="17" t="str">
        <f>IF(G714="","",INDEX('terrain et tondeuses'!$B$8:$B$12,MATCH(G714,'terrain et tondeuses'!$A$8:$A$12,0)))</f>
        <v/>
      </c>
      <c r="I714" s="20" t="str">
        <f>IF(D714="en large",'terrain et tondeuses'!$B$3*$F714,IF(D714="en long",'terrain et tondeuses'!$B$4*$F714,""))</f>
        <v/>
      </c>
      <c r="J714" s="25" t="str">
        <f t="shared" si="45"/>
        <v/>
      </c>
      <c r="K714" s="26" t="str">
        <f t="shared" si="46"/>
        <v/>
      </c>
      <c r="L714" s="27" t="str">
        <f t="shared" si="47"/>
        <v/>
      </c>
      <c r="M714" s="15">
        <f>'terrain et tondeuses'!$B$29</f>
        <v>17</v>
      </c>
      <c r="N714" s="15">
        <f>'terrain et tondeuses'!$B$31-'terrain et tondeuses'!$B$29</f>
        <v>25</v>
      </c>
      <c r="O714" s="15">
        <v>90</v>
      </c>
    </row>
    <row r="715" spans="1:15" x14ac:dyDescent="0.45">
      <c r="A715" s="35"/>
      <c r="B715" s="35"/>
      <c r="C715" s="31" t="str">
        <f t="shared" si="44"/>
        <v/>
      </c>
      <c r="D715" s="7"/>
      <c r="E715" s="29"/>
      <c r="F715" s="7"/>
      <c r="G715" s="7"/>
      <c r="H715" s="17" t="str">
        <f>IF(G715="","",INDEX('terrain et tondeuses'!$B$8:$B$12,MATCH(G715,'terrain et tondeuses'!$A$8:$A$12,0)))</f>
        <v/>
      </c>
      <c r="I715" s="20" t="str">
        <f>IF(D715="en large",'terrain et tondeuses'!$B$3*$F715,IF(D715="en long",'terrain et tondeuses'!$B$4*$F715,""))</f>
        <v/>
      </c>
      <c r="J715" s="25" t="str">
        <f t="shared" si="45"/>
        <v/>
      </c>
      <c r="K715" s="26" t="str">
        <f t="shared" si="46"/>
        <v/>
      </c>
      <c r="L715" s="27" t="str">
        <f t="shared" si="47"/>
        <v/>
      </c>
      <c r="M715" s="15">
        <f>'terrain et tondeuses'!$B$29</f>
        <v>17</v>
      </c>
      <c r="N715" s="15">
        <f>'terrain et tondeuses'!$B$31-'terrain et tondeuses'!$B$29</f>
        <v>25</v>
      </c>
      <c r="O715" s="15">
        <v>90</v>
      </c>
    </row>
    <row r="716" spans="1:15" x14ac:dyDescent="0.45">
      <c r="A716" s="35"/>
      <c r="B716" s="35"/>
      <c r="C716" s="31" t="str">
        <f t="shared" si="44"/>
        <v/>
      </c>
      <c r="D716" s="7"/>
      <c r="E716" s="29"/>
      <c r="F716" s="7"/>
      <c r="G716" s="7"/>
      <c r="H716" s="17" t="str">
        <f>IF(G716="","",INDEX('terrain et tondeuses'!$B$8:$B$12,MATCH(G716,'terrain et tondeuses'!$A$8:$A$12,0)))</f>
        <v/>
      </c>
      <c r="I716" s="20" t="str">
        <f>IF(D716="en large",'terrain et tondeuses'!$B$3*$F716,IF(D716="en long",'terrain et tondeuses'!$B$4*$F716,""))</f>
        <v/>
      </c>
      <c r="J716" s="25" t="str">
        <f t="shared" si="45"/>
        <v/>
      </c>
      <c r="K716" s="26" t="str">
        <f t="shared" si="46"/>
        <v/>
      </c>
      <c r="L716" s="27" t="str">
        <f t="shared" si="47"/>
        <v/>
      </c>
      <c r="M716" s="15">
        <f>'terrain et tondeuses'!$B$29</f>
        <v>17</v>
      </c>
      <c r="N716" s="15">
        <f>'terrain et tondeuses'!$B$31-'terrain et tondeuses'!$B$29</f>
        <v>25</v>
      </c>
      <c r="O716" s="15">
        <v>90</v>
      </c>
    </row>
    <row r="717" spans="1:15" x14ac:dyDescent="0.45">
      <c r="A717" s="35"/>
      <c r="B717" s="35"/>
      <c r="C717" s="31" t="str">
        <f t="shared" si="44"/>
        <v/>
      </c>
      <c r="D717" s="7"/>
      <c r="E717" s="29"/>
      <c r="F717" s="7"/>
      <c r="G717" s="7"/>
      <c r="H717" s="17" t="str">
        <f>IF(G717="","",INDEX('terrain et tondeuses'!$B$8:$B$12,MATCH(G717,'terrain et tondeuses'!$A$8:$A$12,0)))</f>
        <v/>
      </c>
      <c r="I717" s="20" t="str">
        <f>IF(D717="en large",'terrain et tondeuses'!$B$3*$F717,IF(D717="en long",'terrain et tondeuses'!$B$4*$F717,""))</f>
        <v/>
      </c>
      <c r="J717" s="25" t="str">
        <f t="shared" si="45"/>
        <v/>
      </c>
      <c r="K717" s="26" t="str">
        <f t="shared" si="46"/>
        <v/>
      </c>
      <c r="L717" s="27" t="str">
        <f t="shared" si="47"/>
        <v/>
      </c>
      <c r="M717" s="15">
        <f>'terrain et tondeuses'!$B$29</f>
        <v>17</v>
      </c>
      <c r="N717" s="15">
        <f>'terrain et tondeuses'!$B$31-'terrain et tondeuses'!$B$29</f>
        <v>25</v>
      </c>
      <c r="O717" s="15">
        <v>90</v>
      </c>
    </row>
    <row r="718" spans="1:15" x14ac:dyDescent="0.45">
      <c r="A718" s="35"/>
      <c r="B718" s="35"/>
      <c r="C718" s="31" t="str">
        <f t="shared" si="44"/>
        <v/>
      </c>
      <c r="D718" s="7"/>
      <c r="E718" s="29"/>
      <c r="F718" s="7"/>
      <c r="G718" s="7"/>
      <c r="H718" s="17" t="str">
        <f>IF(G718="","",INDEX('terrain et tondeuses'!$B$8:$B$12,MATCH(G718,'terrain et tondeuses'!$A$8:$A$12,0)))</f>
        <v/>
      </c>
      <c r="I718" s="20" t="str">
        <f>IF(D718="en large",'terrain et tondeuses'!$B$3*$F718,IF(D718="en long",'terrain et tondeuses'!$B$4*$F718,""))</f>
        <v/>
      </c>
      <c r="J718" s="25" t="str">
        <f t="shared" si="45"/>
        <v/>
      </c>
      <c r="K718" s="26" t="str">
        <f t="shared" si="46"/>
        <v/>
      </c>
      <c r="L718" s="27" t="str">
        <f t="shared" si="47"/>
        <v/>
      </c>
      <c r="M718" s="15">
        <f>'terrain et tondeuses'!$B$29</f>
        <v>17</v>
      </c>
      <c r="N718" s="15">
        <f>'terrain et tondeuses'!$B$31-'terrain et tondeuses'!$B$29</f>
        <v>25</v>
      </c>
      <c r="O718" s="15">
        <v>90</v>
      </c>
    </row>
    <row r="719" spans="1:15" x14ac:dyDescent="0.45">
      <c r="A719" s="35"/>
      <c r="B719" s="35"/>
      <c r="C719" s="31" t="str">
        <f t="shared" si="44"/>
        <v/>
      </c>
      <c r="D719" s="7"/>
      <c r="E719" s="29"/>
      <c r="F719" s="7"/>
      <c r="G719" s="7"/>
      <c r="H719" s="17" t="str">
        <f>IF(G719="","",INDEX('terrain et tondeuses'!$B$8:$B$12,MATCH(G719,'terrain et tondeuses'!$A$8:$A$12,0)))</f>
        <v/>
      </c>
      <c r="I719" s="20" t="str">
        <f>IF(D719="en large",'terrain et tondeuses'!$B$3*$F719,IF(D719="en long",'terrain et tondeuses'!$B$4*$F719,""))</f>
        <v/>
      </c>
      <c r="J719" s="25" t="str">
        <f t="shared" si="45"/>
        <v/>
      </c>
      <c r="K719" s="26" t="str">
        <f t="shared" si="46"/>
        <v/>
      </c>
      <c r="L719" s="27" t="str">
        <f t="shared" si="47"/>
        <v/>
      </c>
      <c r="M719" s="15">
        <f>'terrain et tondeuses'!$B$29</f>
        <v>17</v>
      </c>
      <c r="N719" s="15">
        <f>'terrain et tondeuses'!$B$31-'terrain et tondeuses'!$B$29</f>
        <v>25</v>
      </c>
      <c r="O719" s="15">
        <v>90</v>
      </c>
    </row>
    <row r="720" spans="1:15" x14ac:dyDescent="0.45">
      <c r="A720" s="35"/>
      <c r="B720" s="35"/>
      <c r="C720" s="31" t="str">
        <f t="shared" si="44"/>
        <v/>
      </c>
      <c r="D720" s="7"/>
      <c r="E720" s="29"/>
      <c r="F720" s="7"/>
      <c r="G720" s="7"/>
      <c r="H720" s="17" t="str">
        <f>IF(G720="","",INDEX('terrain et tondeuses'!$B$8:$B$12,MATCH(G720,'terrain et tondeuses'!$A$8:$A$12,0)))</f>
        <v/>
      </c>
      <c r="I720" s="20" t="str">
        <f>IF(D720="en large",'terrain et tondeuses'!$B$3*$F720,IF(D720="en long",'terrain et tondeuses'!$B$4*$F720,""))</f>
        <v/>
      </c>
      <c r="J720" s="25" t="str">
        <f t="shared" si="45"/>
        <v/>
      </c>
      <c r="K720" s="26" t="str">
        <f t="shared" si="46"/>
        <v/>
      </c>
      <c r="L720" s="27" t="str">
        <f t="shared" si="47"/>
        <v/>
      </c>
      <c r="M720" s="15">
        <f>'terrain et tondeuses'!$B$29</f>
        <v>17</v>
      </c>
      <c r="N720" s="15">
        <f>'terrain et tondeuses'!$B$31-'terrain et tondeuses'!$B$29</f>
        <v>25</v>
      </c>
      <c r="O720" s="15">
        <v>90</v>
      </c>
    </row>
    <row r="721" spans="1:15" x14ac:dyDescent="0.45">
      <c r="A721" s="35"/>
      <c r="B721" s="35"/>
      <c r="C721" s="31" t="str">
        <f t="shared" si="44"/>
        <v/>
      </c>
      <c r="D721" s="7"/>
      <c r="E721" s="29"/>
      <c r="F721" s="7"/>
      <c r="G721" s="7"/>
      <c r="H721" s="17" t="str">
        <f>IF(G721="","",INDEX('terrain et tondeuses'!$B$8:$B$12,MATCH(G721,'terrain et tondeuses'!$A$8:$A$12,0)))</f>
        <v/>
      </c>
      <c r="I721" s="20" t="str">
        <f>IF(D721="en large",'terrain et tondeuses'!$B$3*$F721,IF(D721="en long",'terrain et tondeuses'!$B$4*$F721,""))</f>
        <v/>
      </c>
      <c r="J721" s="25" t="str">
        <f t="shared" si="45"/>
        <v/>
      </c>
      <c r="K721" s="26" t="str">
        <f t="shared" si="46"/>
        <v/>
      </c>
      <c r="L721" s="27" t="str">
        <f t="shared" si="47"/>
        <v/>
      </c>
      <c r="M721" s="15">
        <f>'terrain et tondeuses'!$B$29</f>
        <v>17</v>
      </c>
      <c r="N721" s="15">
        <f>'terrain et tondeuses'!$B$31-'terrain et tondeuses'!$B$29</f>
        <v>25</v>
      </c>
      <c r="O721" s="15">
        <v>90</v>
      </c>
    </row>
    <row r="722" spans="1:15" x14ac:dyDescent="0.45">
      <c r="A722" s="35"/>
      <c r="B722" s="35"/>
      <c r="C722" s="31" t="str">
        <f t="shared" si="44"/>
        <v/>
      </c>
      <c r="D722" s="7"/>
      <c r="E722" s="29"/>
      <c r="F722" s="7"/>
      <c r="G722" s="7"/>
      <c r="H722" s="17" t="str">
        <f>IF(G722="","",INDEX('terrain et tondeuses'!$B$8:$B$12,MATCH(G722,'terrain et tondeuses'!$A$8:$A$12,0)))</f>
        <v/>
      </c>
      <c r="I722" s="20" t="str">
        <f>IF(D722="en large",'terrain et tondeuses'!$B$3*$F722,IF(D722="en long",'terrain et tondeuses'!$B$4*$F722,""))</f>
        <v/>
      </c>
      <c r="J722" s="25" t="str">
        <f t="shared" si="45"/>
        <v/>
      </c>
      <c r="K722" s="26" t="str">
        <f t="shared" si="46"/>
        <v/>
      </c>
      <c r="L722" s="27" t="str">
        <f t="shared" si="47"/>
        <v/>
      </c>
      <c r="M722" s="15">
        <f>'terrain et tondeuses'!$B$29</f>
        <v>17</v>
      </c>
      <c r="N722" s="15">
        <f>'terrain et tondeuses'!$B$31-'terrain et tondeuses'!$B$29</f>
        <v>25</v>
      </c>
      <c r="O722" s="15">
        <v>90</v>
      </c>
    </row>
    <row r="723" spans="1:15" x14ac:dyDescent="0.45">
      <c r="A723" s="35"/>
      <c r="B723" s="35"/>
      <c r="C723" s="31" t="str">
        <f t="shared" si="44"/>
        <v/>
      </c>
      <c r="D723" s="7"/>
      <c r="E723" s="29"/>
      <c r="F723" s="7"/>
      <c r="G723" s="7"/>
      <c r="H723" s="17" t="str">
        <f>IF(G723="","",INDEX('terrain et tondeuses'!$B$8:$B$12,MATCH(G723,'terrain et tondeuses'!$A$8:$A$12,0)))</f>
        <v/>
      </c>
      <c r="I723" s="20" t="str">
        <f>IF(D723="en large",'terrain et tondeuses'!$B$3*$F723,IF(D723="en long",'terrain et tondeuses'!$B$4*$F723,""))</f>
        <v/>
      </c>
      <c r="J723" s="25" t="str">
        <f t="shared" si="45"/>
        <v/>
      </c>
      <c r="K723" s="26" t="str">
        <f t="shared" si="46"/>
        <v/>
      </c>
      <c r="L723" s="27" t="str">
        <f t="shared" si="47"/>
        <v/>
      </c>
      <c r="M723" s="15">
        <f>'terrain et tondeuses'!$B$29</f>
        <v>17</v>
      </c>
      <c r="N723" s="15">
        <f>'terrain et tondeuses'!$B$31-'terrain et tondeuses'!$B$29</f>
        <v>25</v>
      </c>
      <c r="O723" s="15">
        <v>90</v>
      </c>
    </row>
    <row r="724" spans="1:15" x14ac:dyDescent="0.45">
      <c r="A724" s="35"/>
      <c r="B724" s="35"/>
      <c r="C724" s="31" t="str">
        <f t="shared" si="44"/>
        <v/>
      </c>
      <c r="D724" s="7"/>
      <c r="E724" s="29"/>
      <c r="F724" s="7"/>
      <c r="G724" s="7"/>
      <c r="H724" s="17" t="str">
        <f>IF(G724="","",INDEX('terrain et tondeuses'!$B$8:$B$12,MATCH(G724,'terrain et tondeuses'!$A$8:$A$12,0)))</f>
        <v/>
      </c>
      <c r="I724" s="20" t="str">
        <f>IF(D724="en large",'terrain et tondeuses'!$B$3*$F724,IF(D724="en long",'terrain et tondeuses'!$B$4*$F724,""))</f>
        <v/>
      </c>
      <c r="J724" s="25" t="str">
        <f t="shared" si="45"/>
        <v/>
      </c>
      <c r="K724" s="26" t="str">
        <f t="shared" si="46"/>
        <v/>
      </c>
      <c r="L724" s="27" t="str">
        <f t="shared" si="47"/>
        <v/>
      </c>
      <c r="M724" s="15">
        <f>'terrain et tondeuses'!$B$29</f>
        <v>17</v>
      </c>
      <c r="N724" s="15">
        <f>'terrain et tondeuses'!$B$31-'terrain et tondeuses'!$B$29</f>
        <v>25</v>
      </c>
      <c r="O724" s="15">
        <v>90</v>
      </c>
    </row>
    <row r="725" spans="1:15" x14ac:dyDescent="0.45">
      <c r="A725" s="35"/>
      <c r="B725" s="35"/>
      <c r="C725" s="31" t="str">
        <f t="shared" si="44"/>
        <v/>
      </c>
      <c r="D725" s="7"/>
      <c r="E725" s="29"/>
      <c r="F725" s="7"/>
      <c r="G725" s="7"/>
      <c r="H725" s="17" t="str">
        <f>IF(G725="","",INDEX('terrain et tondeuses'!$B$8:$B$12,MATCH(G725,'terrain et tondeuses'!$A$8:$A$12,0)))</f>
        <v/>
      </c>
      <c r="I725" s="20" t="str">
        <f>IF(D725="en large",'terrain et tondeuses'!$B$3*$F725,IF(D725="en long",'terrain et tondeuses'!$B$4*$F725,""))</f>
        <v/>
      </c>
      <c r="J725" s="25" t="str">
        <f t="shared" si="45"/>
        <v/>
      </c>
      <c r="K725" s="26" t="str">
        <f t="shared" si="46"/>
        <v/>
      </c>
      <c r="L725" s="27" t="str">
        <f t="shared" si="47"/>
        <v/>
      </c>
      <c r="M725" s="15">
        <f>'terrain et tondeuses'!$B$29</f>
        <v>17</v>
      </c>
      <c r="N725" s="15">
        <f>'terrain et tondeuses'!$B$31-'terrain et tondeuses'!$B$29</f>
        <v>25</v>
      </c>
      <c r="O725" s="15">
        <v>90</v>
      </c>
    </row>
    <row r="726" spans="1:15" x14ac:dyDescent="0.45">
      <c r="A726" s="35"/>
      <c r="B726" s="35"/>
      <c r="C726" s="31" t="str">
        <f t="shared" si="44"/>
        <v/>
      </c>
      <c r="D726" s="7"/>
      <c r="E726" s="29"/>
      <c r="F726" s="7"/>
      <c r="G726" s="7"/>
      <c r="H726" s="17" t="str">
        <f>IF(G726="","",INDEX('terrain et tondeuses'!$B$8:$B$12,MATCH(G726,'terrain et tondeuses'!$A$8:$A$12,0)))</f>
        <v/>
      </c>
      <c r="I726" s="20" t="str">
        <f>IF(D726="en large",'terrain et tondeuses'!$B$3*$F726,IF(D726="en long",'terrain et tondeuses'!$B$4*$F726,""))</f>
        <v/>
      </c>
      <c r="J726" s="25" t="str">
        <f t="shared" si="45"/>
        <v/>
      </c>
      <c r="K726" s="26" t="str">
        <f t="shared" si="46"/>
        <v/>
      </c>
      <c r="L726" s="27" t="str">
        <f t="shared" si="47"/>
        <v/>
      </c>
      <c r="M726" s="15">
        <f>'terrain et tondeuses'!$B$29</f>
        <v>17</v>
      </c>
      <c r="N726" s="15">
        <f>'terrain et tondeuses'!$B$31-'terrain et tondeuses'!$B$29</f>
        <v>25</v>
      </c>
      <c r="O726" s="15">
        <v>90</v>
      </c>
    </row>
    <row r="727" spans="1:15" x14ac:dyDescent="0.45">
      <c r="A727" s="35"/>
      <c r="B727" s="35"/>
      <c r="C727" s="31" t="str">
        <f t="shared" si="44"/>
        <v/>
      </c>
      <c r="D727" s="7"/>
      <c r="E727" s="29"/>
      <c r="F727" s="7"/>
      <c r="G727" s="7"/>
      <c r="H727" s="17" t="str">
        <f>IF(G727="","",INDEX('terrain et tondeuses'!$B$8:$B$12,MATCH(G727,'terrain et tondeuses'!$A$8:$A$12,0)))</f>
        <v/>
      </c>
      <c r="I727" s="20" t="str">
        <f>IF(D727="en large",'terrain et tondeuses'!$B$3*$F727,IF(D727="en long",'terrain et tondeuses'!$B$4*$F727,""))</f>
        <v/>
      </c>
      <c r="J727" s="25" t="str">
        <f t="shared" si="45"/>
        <v/>
      </c>
      <c r="K727" s="26" t="str">
        <f t="shared" si="46"/>
        <v/>
      </c>
      <c r="L727" s="27" t="str">
        <f t="shared" si="47"/>
        <v/>
      </c>
      <c r="M727" s="15">
        <f>'terrain et tondeuses'!$B$29</f>
        <v>17</v>
      </c>
      <c r="N727" s="15">
        <f>'terrain et tondeuses'!$B$31-'terrain et tondeuses'!$B$29</f>
        <v>25</v>
      </c>
      <c r="O727" s="15">
        <v>90</v>
      </c>
    </row>
    <row r="728" spans="1:15" x14ac:dyDescent="0.45">
      <c r="A728" s="35"/>
      <c r="B728" s="35"/>
      <c r="C728" s="31" t="str">
        <f t="shared" si="44"/>
        <v/>
      </c>
      <c r="D728" s="7"/>
      <c r="E728" s="29"/>
      <c r="F728" s="7"/>
      <c r="G728" s="7"/>
      <c r="H728" s="17" t="str">
        <f>IF(G728="","",INDEX('terrain et tondeuses'!$B$8:$B$12,MATCH(G728,'terrain et tondeuses'!$A$8:$A$12,0)))</f>
        <v/>
      </c>
      <c r="I728" s="20" t="str">
        <f>IF(D728="en large",'terrain et tondeuses'!$B$3*$F728,IF(D728="en long",'terrain et tondeuses'!$B$4*$F728,""))</f>
        <v/>
      </c>
      <c r="J728" s="25" t="str">
        <f t="shared" si="45"/>
        <v/>
      </c>
      <c r="K728" s="26" t="str">
        <f t="shared" si="46"/>
        <v/>
      </c>
      <c r="L728" s="27" t="str">
        <f t="shared" si="47"/>
        <v/>
      </c>
      <c r="M728" s="15">
        <f>'terrain et tondeuses'!$B$29</f>
        <v>17</v>
      </c>
      <c r="N728" s="15">
        <f>'terrain et tondeuses'!$B$31-'terrain et tondeuses'!$B$29</f>
        <v>25</v>
      </c>
      <c r="O728" s="15">
        <v>90</v>
      </c>
    </row>
    <row r="729" spans="1:15" x14ac:dyDescent="0.45">
      <c r="A729" s="35"/>
      <c r="B729" s="35"/>
      <c r="C729" s="31" t="str">
        <f t="shared" si="44"/>
        <v/>
      </c>
      <c r="D729" s="7"/>
      <c r="E729" s="29"/>
      <c r="F729" s="7"/>
      <c r="G729" s="7"/>
      <c r="H729" s="17" t="str">
        <f>IF(G729="","",INDEX('terrain et tondeuses'!$B$8:$B$12,MATCH(G729,'terrain et tondeuses'!$A$8:$A$12,0)))</f>
        <v/>
      </c>
      <c r="I729" s="20" t="str">
        <f>IF(D729="en large",'terrain et tondeuses'!$B$3*$F729,IF(D729="en long",'terrain et tondeuses'!$B$4*$F729,""))</f>
        <v/>
      </c>
      <c r="J729" s="25" t="str">
        <f t="shared" si="45"/>
        <v/>
      </c>
      <c r="K729" s="26" t="str">
        <f t="shared" si="46"/>
        <v/>
      </c>
      <c r="L729" s="27" t="str">
        <f t="shared" si="47"/>
        <v/>
      </c>
      <c r="M729" s="15">
        <f>'terrain et tondeuses'!$B$29</f>
        <v>17</v>
      </c>
      <c r="N729" s="15">
        <f>'terrain et tondeuses'!$B$31-'terrain et tondeuses'!$B$29</f>
        <v>25</v>
      </c>
      <c r="O729" s="15">
        <v>90</v>
      </c>
    </row>
    <row r="730" spans="1:15" x14ac:dyDescent="0.45">
      <c r="A730" s="35"/>
      <c r="B730" s="35"/>
      <c r="C730" s="31" t="str">
        <f t="shared" si="44"/>
        <v/>
      </c>
      <c r="D730" s="7"/>
      <c r="E730" s="29"/>
      <c r="F730" s="7"/>
      <c r="G730" s="7"/>
      <c r="H730" s="17" t="str">
        <f>IF(G730="","",INDEX('terrain et tondeuses'!$B$8:$B$12,MATCH(G730,'terrain et tondeuses'!$A$8:$A$12,0)))</f>
        <v/>
      </c>
      <c r="I730" s="20" t="str">
        <f>IF(D730="en large",'terrain et tondeuses'!$B$3*$F730,IF(D730="en long",'terrain et tondeuses'!$B$4*$F730,""))</f>
        <v/>
      </c>
      <c r="J730" s="25" t="str">
        <f t="shared" si="45"/>
        <v/>
      </c>
      <c r="K730" s="26" t="str">
        <f t="shared" si="46"/>
        <v/>
      </c>
      <c r="L730" s="27" t="str">
        <f t="shared" si="47"/>
        <v/>
      </c>
      <c r="M730" s="15">
        <f>'terrain et tondeuses'!$B$29</f>
        <v>17</v>
      </c>
      <c r="N730" s="15">
        <f>'terrain et tondeuses'!$B$31-'terrain et tondeuses'!$B$29</f>
        <v>25</v>
      </c>
      <c r="O730" s="15">
        <v>90</v>
      </c>
    </row>
    <row r="731" spans="1:15" x14ac:dyDescent="0.45">
      <c r="A731" s="35"/>
      <c r="B731" s="35"/>
      <c r="C731" s="31" t="str">
        <f t="shared" si="44"/>
        <v/>
      </c>
      <c r="D731" s="7"/>
      <c r="E731" s="29"/>
      <c r="F731" s="7"/>
      <c r="G731" s="7"/>
      <c r="H731" s="17" t="str">
        <f>IF(G731="","",INDEX('terrain et tondeuses'!$B$8:$B$12,MATCH(G731,'terrain et tondeuses'!$A$8:$A$12,0)))</f>
        <v/>
      </c>
      <c r="I731" s="20" t="str">
        <f>IF(D731="en large",'terrain et tondeuses'!$B$3*$F731,IF(D731="en long",'terrain et tondeuses'!$B$4*$F731,""))</f>
        <v/>
      </c>
      <c r="J731" s="25" t="str">
        <f t="shared" si="45"/>
        <v/>
      </c>
      <c r="K731" s="26" t="str">
        <f t="shared" si="46"/>
        <v/>
      </c>
      <c r="L731" s="27" t="str">
        <f t="shared" si="47"/>
        <v/>
      </c>
      <c r="M731" s="15">
        <f>'terrain et tondeuses'!$B$29</f>
        <v>17</v>
      </c>
      <c r="N731" s="15">
        <f>'terrain et tondeuses'!$B$31-'terrain et tondeuses'!$B$29</f>
        <v>25</v>
      </c>
      <c r="O731" s="15">
        <v>90</v>
      </c>
    </row>
    <row r="732" spans="1:15" x14ac:dyDescent="0.45">
      <c r="A732" s="35"/>
      <c r="B732" s="35"/>
      <c r="C732" s="31" t="str">
        <f t="shared" si="44"/>
        <v/>
      </c>
      <c r="D732" s="7"/>
      <c r="E732" s="29"/>
      <c r="F732" s="7"/>
      <c r="G732" s="7"/>
      <c r="H732" s="17" t="str">
        <f>IF(G732="","",INDEX('terrain et tondeuses'!$B$8:$B$12,MATCH(G732,'terrain et tondeuses'!$A$8:$A$12,0)))</f>
        <v/>
      </c>
      <c r="I732" s="20" t="str">
        <f>IF(D732="en large",'terrain et tondeuses'!$B$3*$F732,IF(D732="en long",'terrain et tondeuses'!$B$4*$F732,""))</f>
        <v/>
      </c>
      <c r="J732" s="25" t="str">
        <f t="shared" si="45"/>
        <v/>
      </c>
      <c r="K732" s="26" t="str">
        <f t="shared" si="46"/>
        <v/>
      </c>
      <c r="L732" s="27" t="str">
        <f t="shared" si="47"/>
        <v/>
      </c>
      <c r="M732" s="15">
        <f>'terrain et tondeuses'!$B$29</f>
        <v>17</v>
      </c>
      <c r="N732" s="15">
        <f>'terrain et tondeuses'!$B$31-'terrain et tondeuses'!$B$29</f>
        <v>25</v>
      </c>
      <c r="O732" s="15">
        <v>90</v>
      </c>
    </row>
    <row r="733" spans="1:15" x14ac:dyDescent="0.45">
      <c r="A733" s="35"/>
      <c r="B733" s="35"/>
      <c r="C733" s="31" t="str">
        <f t="shared" si="44"/>
        <v/>
      </c>
      <c r="D733" s="7"/>
      <c r="E733" s="29"/>
      <c r="F733" s="7"/>
      <c r="G733" s="7"/>
      <c r="H733" s="17" t="str">
        <f>IF(G733="","",INDEX('terrain et tondeuses'!$B$8:$B$12,MATCH(G733,'terrain et tondeuses'!$A$8:$A$12,0)))</f>
        <v/>
      </c>
      <c r="I733" s="20" t="str">
        <f>IF(D733="en large",'terrain et tondeuses'!$B$3*$F733,IF(D733="en long",'terrain et tondeuses'!$B$4*$F733,""))</f>
        <v/>
      </c>
      <c r="J733" s="25" t="str">
        <f t="shared" si="45"/>
        <v/>
      </c>
      <c r="K733" s="26" t="str">
        <f t="shared" si="46"/>
        <v/>
      </c>
      <c r="L733" s="27" t="str">
        <f t="shared" si="47"/>
        <v/>
      </c>
      <c r="M733" s="15">
        <f>'terrain et tondeuses'!$B$29</f>
        <v>17</v>
      </c>
      <c r="N733" s="15">
        <f>'terrain et tondeuses'!$B$31-'terrain et tondeuses'!$B$29</f>
        <v>25</v>
      </c>
      <c r="O733" s="15">
        <v>90</v>
      </c>
    </row>
    <row r="734" spans="1:15" x14ac:dyDescent="0.45">
      <c r="A734" s="35"/>
      <c r="B734" s="35"/>
      <c r="C734" s="31" t="str">
        <f t="shared" si="44"/>
        <v/>
      </c>
      <c r="D734" s="7"/>
      <c r="E734" s="29"/>
      <c r="F734" s="7"/>
      <c r="G734" s="7"/>
      <c r="H734" s="17" t="str">
        <f>IF(G734="","",INDEX('terrain et tondeuses'!$B$8:$B$12,MATCH(G734,'terrain et tondeuses'!$A$8:$A$12,0)))</f>
        <v/>
      </c>
      <c r="I734" s="20" t="str">
        <f>IF(D734="en large",'terrain et tondeuses'!$B$3*$F734,IF(D734="en long",'terrain et tondeuses'!$B$4*$F734,""))</f>
        <v/>
      </c>
      <c r="J734" s="25" t="str">
        <f t="shared" si="45"/>
        <v/>
      </c>
      <c r="K734" s="26" t="str">
        <f t="shared" si="46"/>
        <v/>
      </c>
      <c r="L734" s="27" t="str">
        <f t="shared" si="47"/>
        <v/>
      </c>
      <c r="M734" s="15">
        <f>'terrain et tondeuses'!$B$29</f>
        <v>17</v>
      </c>
      <c r="N734" s="15">
        <f>'terrain et tondeuses'!$B$31-'terrain et tondeuses'!$B$29</f>
        <v>25</v>
      </c>
      <c r="O734" s="15">
        <v>90</v>
      </c>
    </row>
    <row r="735" spans="1:15" x14ac:dyDescent="0.45">
      <c r="A735" s="35"/>
      <c r="B735" s="35"/>
      <c r="C735" s="31" t="str">
        <f t="shared" si="44"/>
        <v/>
      </c>
      <c r="D735" s="7"/>
      <c r="E735" s="29"/>
      <c r="F735" s="7"/>
      <c r="G735" s="7"/>
      <c r="H735" s="17" t="str">
        <f>IF(G735="","",INDEX('terrain et tondeuses'!$B$8:$B$12,MATCH(G735,'terrain et tondeuses'!$A$8:$A$12,0)))</f>
        <v/>
      </c>
      <c r="I735" s="20" t="str">
        <f>IF(D735="en large",'terrain et tondeuses'!$B$3*$F735,IF(D735="en long",'terrain et tondeuses'!$B$4*$F735,""))</f>
        <v/>
      </c>
      <c r="J735" s="25" t="str">
        <f t="shared" si="45"/>
        <v/>
      </c>
      <c r="K735" s="26" t="str">
        <f t="shared" si="46"/>
        <v/>
      </c>
      <c r="L735" s="27" t="str">
        <f t="shared" si="47"/>
        <v/>
      </c>
      <c r="M735" s="15">
        <f>'terrain et tondeuses'!$B$29</f>
        <v>17</v>
      </c>
      <c r="N735" s="15">
        <f>'terrain et tondeuses'!$B$31-'terrain et tondeuses'!$B$29</f>
        <v>25</v>
      </c>
      <c r="O735" s="15">
        <v>90</v>
      </c>
    </row>
    <row r="736" spans="1:15" x14ac:dyDescent="0.45">
      <c r="A736" s="35"/>
      <c r="B736" s="35"/>
      <c r="C736" s="31" t="str">
        <f t="shared" si="44"/>
        <v/>
      </c>
      <c r="D736" s="7"/>
      <c r="E736" s="29"/>
      <c r="F736" s="7"/>
      <c r="G736" s="7"/>
      <c r="H736" s="17" t="str">
        <f>IF(G736="","",INDEX('terrain et tondeuses'!$B$8:$B$12,MATCH(G736,'terrain et tondeuses'!$A$8:$A$12,0)))</f>
        <v/>
      </c>
      <c r="I736" s="20" t="str">
        <f>IF(D736="en large",'terrain et tondeuses'!$B$3*$F736,IF(D736="en long",'terrain et tondeuses'!$B$4*$F736,""))</f>
        <v/>
      </c>
      <c r="J736" s="25" t="str">
        <f t="shared" si="45"/>
        <v/>
      </c>
      <c r="K736" s="26" t="str">
        <f t="shared" si="46"/>
        <v/>
      </c>
      <c r="L736" s="27" t="str">
        <f t="shared" si="47"/>
        <v/>
      </c>
      <c r="M736" s="15">
        <f>'terrain et tondeuses'!$B$29</f>
        <v>17</v>
      </c>
      <c r="N736" s="15">
        <f>'terrain et tondeuses'!$B$31-'terrain et tondeuses'!$B$29</f>
        <v>25</v>
      </c>
      <c r="O736" s="15">
        <v>90</v>
      </c>
    </row>
    <row r="737" spans="1:15" x14ac:dyDescent="0.45">
      <c r="A737" s="35"/>
      <c r="B737" s="35"/>
      <c r="C737" s="31" t="str">
        <f t="shared" si="44"/>
        <v/>
      </c>
      <c r="D737" s="7"/>
      <c r="E737" s="29"/>
      <c r="F737" s="7"/>
      <c r="G737" s="7"/>
      <c r="H737" s="17" t="str">
        <f>IF(G737="","",INDEX('terrain et tondeuses'!$B$8:$B$12,MATCH(G737,'terrain et tondeuses'!$A$8:$A$12,0)))</f>
        <v/>
      </c>
      <c r="I737" s="20" t="str">
        <f>IF(D737="en large",'terrain et tondeuses'!$B$3*$F737,IF(D737="en long",'terrain et tondeuses'!$B$4*$F737,""))</f>
        <v/>
      </c>
      <c r="J737" s="25" t="str">
        <f t="shared" si="45"/>
        <v/>
      </c>
      <c r="K737" s="26" t="str">
        <f t="shared" si="46"/>
        <v/>
      </c>
      <c r="L737" s="27" t="str">
        <f t="shared" si="47"/>
        <v/>
      </c>
      <c r="M737" s="15">
        <f>'terrain et tondeuses'!$B$29</f>
        <v>17</v>
      </c>
      <c r="N737" s="15">
        <f>'terrain et tondeuses'!$B$31-'terrain et tondeuses'!$B$29</f>
        <v>25</v>
      </c>
      <c r="O737" s="15">
        <v>90</v>
      </c>
    </row>
    <row r="738" spans="1:15" x14ac:dyDescent="0.45">
      <c r="A738" s="35"/>
      <c r="B738" s="35"/>
      <c r="C738" s="31" t="str">
        <f t="shared" si="44"/>
        <v/>
      </c>
      <c r="D738" s="7"/>
      <c r="E738" s="29"/>
      <c r="F738" s="7"/>
      <c r="G738" s="7"/>
      <c r="H738" s="17" t="str">
        <f>IF(G738="","",INDEX('terrain et tondeuses'!$B$8:$B$12,MATCH(G738,'terrain et tondeuses'!$A$8:$A$12,0)))</f>
        <v/>
      </c>
      <c r="I738" s="20" t="str">
        <f>IF(D738="en large",'terrain et tondeuses'!$B$3*$F738,IF(D738="en long",'terrain et tondeuses'!$B$4*$F738,""))</f>
        <v/>
      </c>
      <c r="J738" s="25" t="str">
        <f t="shared" si="45"/>
        <v/>
      </c>
      <c r="K738" s="26" t="str">
        <f t="shared" si="46"/>
        <v/>
      </c>
      <c r="L738" s="27" t="str">
        <f t="shared" si="47"/>
        <v/>
      </c>
      <c r="M738" s="15">
        <f>'terrain et tondeuses'!$B$29</f>
        <v>17</v>
      </c>
      <c r="N738" s="15">
        <f>'terrain et tondeuses'!$B$31-'terrain et tondeuses'!$B$29</f>
        <v>25</v>
      </c>
      <c r="O738" s="15">
        <v>90</v>
      </c>
    </row>
    <row r="739" spans="1:15" x14ac:dyDescent="0.45">
      <c r="A739" s="35"/>
      <c r="B739" s="35"/>
      <c r="C739" s="31" t="str">
        <f t="shared" si="44"/>
        <v/>
      </c>
      <c r="D739" s="7"/>
      <c r="E739" s="29"/>
      <c r="F739" s="7"/>
      <c r="G739" s="7"/>
      <c r="H739" s="17" t="str">
        <f>IF(G739="","",INDEX('terrain et tondeuses'!$B$8:$B$12,MATCH(G739,'terrain et tondeuses'!$A$8:$A$12,0)))</f>
        <v/>
      </c>
      <c r="I739" s="20" t="str">
        <f>IF(D739="en large",'terrain et tondeuses'!$B$3*$F739,IF(D739="en long",'terrain et tondeuses'!$B$4*$F739,""))</f>
        <v/>
      </c>
      <c r="J739" s="25" t="str">
        <f t="shared" si="45"/>
        <v/>
      </c>
      <c r="K739" s="26" t="str">
        <f t="shared" si="46"/>
        <v/>
      </c>
      <c r="L739" s="27" t="str">
        <f t="shared" si="47"/>
        <v/>
      </c>
      <c r="M739" s="15">
        <f>'terrain et tondeuses'!$B$29</f>
        <v>17</v>
      </c>
      <c r="N739" s="15">
        <f>'terrain et tondeuses'!$B$31-'terrain et tondeuses'!$B$29</f>
        <v>25</v>
      </c>
      <c r="O739" s="15">
        <v>90</v>
      </c>
    </row>
    <row r="740" spans="1:15" x14ac:dyDescent="0.45">
      <c r="A740" s="35"/>
      <c r="B740" s="35"/>
      <c r="C740" s="31" t="str">
        <f t="shared" si="44"/>
        <v/>
      </c>
      <c r="D740" s="7"/>
      <c r="E740" s="29"/>
      <c r="F740" s="7"/>
      <c r="G740" s="7"/>
      <c r="H740" s="17" t="str">
        <f>IF(G740="","",INDEX('terrain et tondeuses'!$B$8:$B$12,MATCH(G740,'terrain et tondeuses'!$A$8:$A$12,0)))</f>
        <v/>
      </c>
      <c r="I740" s="20" t="str">
        <f>IF(D740="en large",'terrain et tondeuses'!$B$3*$F740,IF(D740="en long",'terrain et tondeuses'!$B$4*$F740,""))</f>
        <v/>
      </c>
      <c r="J740" s="25" t="str">
        <f t="shared" si="45"/>
        <v/>
      </c>
      <c r="K740" s="26" t="str">
        <f t="shared" si="46"/>
        <v/>
      </c>
      <c r="L740" s="27" t="str">
        <f t="shared" si="47"/>
        <v/>
      </c>
      <c r="M740" s="15">
        <f>'terrain et tondeuses'!$B$29</f>
        <v>17</v>
      </c>
      <c r="N740" s="15">
        <f>'terrain et tondeuses'!$B$31-'terrain et tondeuses'!$B$29</f>
        <v>25</v>
      </c>
      <c r="O740" s="15">
        <v>90</v>
      </c>
    </row>
    <row r="741" spans="1:15" x14ac:dyDescent="0.45">
      <c r="A741" s="35"/>
      <c r="B741" s="35"/>
      <c r="C741" s="31" t="str">
        <f t="shared" si="44"/>
        <v/>
      </c>
      <c r="D741" s="7"/>
      <c r="E741" s="29"/>
      <c r="F741" s="7"/>
      <c r="G741" s="7"/>
      <c r="H741" s="17" t="str">
        <f>IF(G741="","",INDEX('terrain et tondeuses'!$B$8:$B$12,MATCH(G741,'terrain et tondeuses'!$A$8:$A$12,0)))</f>
        <v/>
      </c>
      <c r="I741" s="20" t="str">
        <f>IF(D741="en large",'terrain et tondeuses'!$B$3*$F741,IF(D741="en long",'terrain et tondeuses'!$B$4*$F741,""))</f>
        <v/>
      </c>
      <c r="J741" s="25" t="str">
        <f t="shared" si="45"/>
        <v/>
      </c>
      <c r="K741" s="26" t="str">
        <f t="shared" si="46"/>
        <v/>
      </c>
      <c r="L741" s="27" t="str">
        <f t="shared" si="47"/>
        <v/>
      </c>
      <c r="M741" s="15">
        <f>'terrain et tondeuses'!$B$29</f>
        <v>17</v>
      </c>
      <c r="N741" s="15">
        <f>'terrain et tondeuses'!$B$31-'terrain et tondeuses'!$B$29</f>
        <v>25</v>
      </c>
      <c r="O741" s="15">
        <v>90</v>
      </c>
    </row>
    <row r="742" spans="1:15" x14ac:dyDescent="0.45">
      <c r="A742" s="35"/>
      <c r="B742" s="35"/>
      <c r="C742" s="31" t="str">
        <f t="shared" si="44"/>
        <v/>
      </c>
      <c r="D742" s="7"/>
      <c r="E742" s="29"/>
      <c r="F742" s="7"/>
      <c r="G742" s="7"/>
      <c r="H742" s="17" t="str">
        <f>IF(G742="","",INDEX('terrain et tondeuses'!$B$8:$B$12,MATCH(G742,'terrain et tondeuses'!$A$8:$A$12,0)))</f>
        <v/>
      </c>
      <c r="I742" s="20" t="str">
        <f>IF(D742="en large",'terrain et tondeuses'!$B$3*$F742,IF(D742="en long",'terrain et tondeuses'!$B$4*$F742,""))</f>
        <v/>
      </c>
      <c r="J742" s="25" t="str">
        <f t="shared" si="45"/>
        <v/>
      </c>
      <c r="K742" s="26" t="str">
        <f t="shared" si="46"/>
        <v/>
      </c>
      <c r="L742" s="27" t="str">
        <f t="shared" si="47"/>
        <v/>
      </c>
      <c r="M742" s="15">
        <f>'terrain et tondeuses'!$B$29</f>
        <v>17</v>
      </c>
      <c r="N742" s="15">
        <f>'terrain et tondeuses'!$B$31-'terrain et tondeuses'!$B$29</f>
        <v>25</v>
      </c>
      <c r="O742" s="15">
        <v>90</v>
      </c>
    </row>
    <row r="743" spans="1:15" x14ac:dyDescent="0.45">
      <c r="A743" s="35"/>
      <c r="B743" s="35"/>
      <c r="C743" s="31" t="str">
        <f t="shared" si="44"/>
        <v/>
      </c>
      <c r="D743" s="7"/>
      <c r="E743" s="29"/>
      <c r="F743" s="7"/>
      <c r="G743" s="7"/>
      <c r="H743" s="17" t="str">
        <f>IF(G743="","",INDEX('terrain et tondeuses'!$B$8:$B$12,MATCH(G743,'terrain et tondeuses'!$A$8:$A$12,0)))</f>
        <v/>
      </c>
      <c r="I743" s="20" t="str">
        <f>IF(D743="en large",'terrain et tondeuses'!$B$3*$F743,IF(D743="en long",'terrain et tondeuses'!$B$4*$F743,""))</f>
        <v/>
      </c>
      <c r="J743" s="25" t="str">
        <f t="shared" si="45"/>
        <v/>
      </c>
      <c r="K743" s="26" t="str">
        <f t="shared" si="46"/>
        <v/>
      </c>
      <c r="L743" s="27" t="str">
        <f t="shared" si="47"/>
        <v/>
      </c>
      <c r="M743" s="15">
        <f>'terrain et tondeuses'!$B$29</f>
        <v>17</v>
      </c>
      <c r="N743" s="15">
        <f>'terrain et tondeuses'!$B$31-'terrain et tondeuses'!$B$29</f>
        <v>25</v>
      </c>
      <c r="O743" s="15">
        <v>90</v>
      </c>
    </row>
    <row r="744" spans="1:15" x14ac:dyDescent="0.45">
      <c r="A744" s="35"/>
      <c r="B744" s="35"/>
      <c r="C744" s="31" t="str">
        <f t="shared" si="44"/>
        <v/>
      </c>
      <c r="D744" s="7"/>
      <c r="E744" s="29"/>
      <c r="F744" s="7"/>
      <c r="G744" s="7"/>
      <c r="H744" s="17" t="str">
        <f>IF(G744="","",INDEX('terrain et tondeuses'!$B$8:$B$12,MATCH(G744,'terrain et tondeuses'!$A$8:$A$12,0)))</f>
        <v/>
      </c>
      <c r="I744" s="20" t="str">
        <f>IF(D744="en large",'terrain et tondeuses'!$B$3*$F744,IF(D744="en long",'terrain et tondeuses'!$B$4*$F744,""))</f>
        <v/>
      </c>
      <c r="J744" s="25" t="str">
        <f t="shared" si="45"/>
        <v/>
      </c>
      <c r="K744" s="26" t="str">
        <f t="shared" si="46"/>
        <v/>
      </c>
      <c r="L744" s="27" t="str">
        <f t="shared" si="47"/>
        <v/>
      </c>
      <c r="M744" s="15">
        <f>'terrain et tondeuses'!$B$29</f>
        <v>17</v>
      </c>
      <c r="N744" s="15">
        <f>'terrain et tondeuses'!$B$31-'terrain et tondeuses'!$B$29</f>
        <v>25</v>
      </c>
      <c r="O744" s="15">
        <v>90</v>
      </c>
    </row>
    <row r="745" spans="1:15" x14ac:dyDescent="0.45">
      <c r="A745" s="35"/>
      <c r="B745" s="35"/>
      <c r="C745" s="31" t="str">
        <f t="shared" si="44"/>
        <v/>
      </c>
      <c r="D745" s="7"/>
      <c r="E745" s="29"/>
      <c r="F745" s="7"/>
      <c r="G745" s="7"/>
      <c r="H745" s="17" t="str">
        <f>IF(G745="","",INDEX('terrain et tondeuses'!$B$8:$B$12,MATCH(G745,'terrain et tondeuses'!$A$8:$A$12,0)))</f>
        <v/>
      </c>
      <c r="I745" s="20" t="str">
        <f>IF(D745="en large",'terrain et tondeuses'!$B$3*$F745,IF(D745="en long",'terrain et tondeuses'!$B$4*$F745,""))</f>
        <v/>
      </c>
      <c r="J745" s="25" t="str">
        <f t="shared" si="45"/>
        <v/>
      </c>
      <c r="K745" s="26" t="str">
        <f t="shared" si="46"/>
        <v/>
      </c>
      <c r="L745" s="27" t="str">
        <f t="shared" si="47"/>
        <v/>
      </c>
      <c r="M745" s="15">
        <f>'terrain et tondeuses'!$B$29</f>
        <v>17</v>
      </c>
      <c r="N745" s="15">
        <f>'terrain et tondeuses'!$B$31-'terrain et tondeuses'!$B$29</f>
        <v>25</v>
      </c>
      <c r="O745" s="15">
        <v>90</v>
      </c>
    </row>
    <row r="746" spans="1:15" x14ac:dyDescent="0.45">
      <c r="A746" s="35"/>
      <c r="B746" s="35"/>
      <c r="C746" s="31" t="str">
        <f t="shared" si="44"/>
        <v/>
      </c>
      <c r="D746" s="7"/>
      <c r="E746" s="29"/>
      <c r="F746" s="7"/>
      <c r="G746" s="7"/>
      <c r="H746" s="17" t="str">
        <f>IF(G746="","",INDEX('terrain et tondeuses'!$B$8:$B$12,MATCH(G746,'terrain et tondeuses'!$A$8:$A$12,0)))</f>
        <v/>
      </c>
      <c r="I746" s="20" t="str">
        <f>IF(D746="en large",'terrain et tondeuses'!$B$3*$F746,IF(D746="en long",'terrain et tondeuses'!$B$4*$F746,""))</f>
        <v/>
      </c>
      <c r="J746" s="25" t="str">
        <f t="shared" si="45"/>
        <v/>
      </c>
      <c r="K746" s="26" t="str">
        <f t="shared" si="46"/>
        <v/>
      </c>
      <c r="L746" s="27" t="str">
        <f t="shared" si="47"/>
        <v/>
      </c>
      <c r="M746" s="15">
        <f>'terrain et tondeuses'!$B$29</f>
        <v>17</v>
      </c>
      <c r="N746" s="15">
        <f>'terrain et tondeuses'!$B$31-'terrain et tondeuses'!$B$29</f>
        <v>25</v>
      </c>
      <c r="O746" s="15">
        <v>90</v>
      </c>
    </row>
    <row r="747" spans="1:15" x14ac:dyDescent="0.45">
      <c r="A747" s="35"/>
      <c r="B747" s="35"/>
      <c r="C747" s="31" t="str">
        <f t="shared" si="44"/>
        <v/>
      </c>
      <c r="D747" s="7"/>
      <c r="E747" s="29"/>
      <c r="F747" s="7"/>
      <c r="G747" s="7"/>
      <c r="H747" s="17" t="str">
        <f>IF(G747="","",INDEX('terrain et tondeuses'!$B$8:$B$12,MATCH(G747,'terrain et tondeuses'!$A$8:$A$12,0)))</f>
        <v/>
      </c>
      <c r="I747" s="20" t="str">
        <f>IF(D747="en large",'terrain et tondeuses'!$B$3*$F747,IF(D747="en long",'terrain et tondeuses'!$B$4*$F747,""))</f>
        <v/>
      </c>
      <c r="J747" s="25" t="str">
        <f t="shared" si="45"/>
        <v/>
      </c>
      <c r="K747" s="26" t="str">
        <f t="shared" si="46"/>
        <v/>
      </c>
      <c r="L747" s="27" t="str">
        <f t="shared" si="47"/>
        <v/>
      </c>
      <c r="M747" s="15">
        <f>'terrain et tondeuses'!$B$29</f>
        <v>17</v>
      </c>
      <c r="N747" s="15">
        <f>'terrain et tondeuses'!$B$31-'terrain et tondeuses'!$B$29</f>
        <v>25</v>
      </c>
      <c r="O747" s="15">
        <v>90</v>
      </c>
    </row>
    <row r="748" spans="1:15" x14ac:dyDescent="0.45">
      <c r="A748" s="35"/>
      <c r="B748" s="35"/>
      <c r="C748" s="31" t="str">
        <f t="shared" si="44"/>
        <v/>
      </c>
      <c r="D748" s="7"/>
      <c r="E748" s="29"/>
      <c r="F748" s="7"/>
      <c r="G748" s="7"/>
      <c r="H748" s="17" t="str">
        <f>IF(G748="","",INDEX('terrain et tondeuses'!$B$8:$B$12,MATCH(G748,'terrain et tondeuses'!$A$8:$A$12,0)))</f>
        <v/>
      </c>
      <c r="I748" s="20" t="str">
        <f>IF(D748="en large",'terrain et tondeuses'!$B$3*$F748,IF(D748="en long",'terrain et tondeuses'!$B$4*$F748,""))</f>
        <v/>
      </c>
      <c r="J748" s="25" t="str">
        <f t="shared" si="45"/>
        <v/>
      </c>
      <c r="K748" s="26" t="str">
        <f t="shared" si="46"/>
        <v/>
      </c>
      <c r="L748" s="27" t="str">
        <f t="shared" si="47"/>
        <v/>
      </c>
      <c r="M748" s="15">
        <f>'terrain et tondeuses'!$B$29</f>
        <v>17</v>
      </c>
      <c r="N748" s="15">
        <f>'terrain et tondeuses'!$B$31-'terrain et tondeuses'!$B$29</f>
        <v>25</v>
      </c>
      <c r="O748" s="15">
        <v>90</v>
      </c>
    </row>
    <row r="749" spans="1:15" x14ac:dyDescent="0.45">
      <c r="A749" s="35"/>
      <c r="B749" s="35"/>
      <c r="C749" s="31" t="str">
        <f t="shared" si="44"/>
        <v/>
      </c>
      <c r="D749" s="7"/>
      <c r="E749" s="29"/>
      <c r="F749" s="7"/>
      <c r="G749" s="7"/>
      <c r="H749" s="17" t="str">
        <f>IF(G749="","",INDEX('terrain et tondeuses'!$B$8:$B$12,MATCH(G749,'terrain et tondeuses'!$A$8:$A$12,0)))</f>
        <v/>
      </c>
      <c r="I749" s="20" t="str">
        <f>IF(D749="en large",'terrain et tondeuses'!$B$3*$F749,IF(D749="en long",'terrain et tondeuses'!$B$4*$F749,""))</f>
        <v/>
      </c>
      <c r="J749" s="25" t="str">
        <f t="shared" si="45"/>
        <v/>
      </c>
      <c r="K749" s="26" t="str">
        <f t="shared" si="46"/>
        <v/>
      </c>
      <c r="L749" s="27" t="str">
        <f t="shared" si="47"/>
        <v/>
      </c>
      <c r="M749" s="15">
        <f>'terrain et tondeuses'!$B$29</f>
        <v>17</v>
      </c>
      <c r="N749" s="15">
        <f>'terrain et tondeuses'!$B$31-'terrain et tondeuses'!$B$29</f>
        <v>25</v>
      </c>
      <c r="O749" s="15">
        <v>90</v>
      </c>
    </row>
    <row r="750" spans="1:15" x14ac:dyDescent="0.45">
      <c r="A750" s="35"/>
      <c r="B750" s="35"/>
      <c r="C750" s="31" t="str">
        <f t="shared" si="44"/>
        <v/>
      </c>
      <c r="D750" s="7"/>
      <c r="E750" s="29"/>
      <c r="F750" s="7"/>
      <c r="G750" s="7"/>
      <c r="H750" s="17" t="str">
        <f>IF(G750="","",INDEX('terrain et tondeuses'!$B$8:$B$12,MATCH(G750,'terrain et tondeuses'!$A$8:$A$12,0)))</f>
        <v/>
      </c>
      <c r="I750" s="20" t="str">
        <f>IF(D750="en large",'terrain et tondeuses'!$B$3*$F750,IF(D750="en long",'terrain et tondeuses'!$B$4*$F750,""))</f>
        <v/>
      </c>
      <c r="J750" s="25" t="str">
        <f t="shared" si="45"/>
        <v/>
      </c>
      <c r="K750" s="26" t="str">
        <f t="shared" si="46"/>
        <v/>
      </c>
      <c r="L750" s="27" t="str">
        <f t="shared" si="47"/>
        <v/>
      </c>
      <c r="M750" s="15">
        <f>'terrain et tondeuses'!$B$29</f>
        <v>17</v>
      </c>
      <c r="N750" s="15">
        <f>'terrain et tondeuses'!$B$31-'terrain et tondeuses'!$B$29</f>
        <v>25</v>
      </c>
      <c r="O750" s="15">
        <v>90</v>
      </c>
    </row>
    <row r="751" spans="1:15" x14ac:dyDescent="0.45">
      <c r="A751" s="35"/>
      <c r="B751" s="35"/>
      <c r="C751" s="31" t="str">
        <f t="shared" si="44"/>
        <v/>
      </c>
      <c r="D751" s="7"/>
      <c r="E751" s="29"/>
      <c r="F751" s="7"/>
      <c r="G751" s="7"/>
      <c r="H751" s="17" t="str">
        <f>IF(G751="","",INDEX('terrain et tondeuses'!$B$8:$B$12,MATCH(G751,'terrain et tondeuses'!$A$8:$A$12,0)))</f>
        <v/>
      </c>
      <c r="I751" s="20" t="str">
        <f>IF(D751="en large",'terrain et tondeuses'!$B$3*$F751,IF(D751="en long",'terrain et tondeuses'!$B$4*$F751,""))</f>
        <v/>
      </c>
      <c r="J751" s="25" t="str">
        <f t="shared" si="45"/>
        <v/>
      </c>
      <c r="K751" s="26" t="str">
        <f t="shared" si="46"/>
        <v/>
      </c>
      <c r="L751" s="27" t="str">
        <f t="shared" si="47"/>
        <v/>
      </c>
      <c r="M751" s="15">
        <f>'terrain et tondeuses'!$B$29</f>
        <v>17</v>
      </c>
      <c r="N751" s="15">
        <f>'terrain et tondeuses'!$B$31-'terrain et tondeuses'!$B$29</f>
        <v>25</v>
      </c>
      <c r="O751" s="15">
        <v>90</v>
      </c>
    </row>
    <row r="752" spans="1:15" x14ac:dyDescent="0.45">
      <c r="A752" s="35"/>
      <c r="B752" s="35"/>
      <c r="C752" s="31" t="str">
        <f t="shared" si="44"/>
        <v/>
      </c>
      <c r="D752" s="7"/>
      <c r="E752" s="29"/>
      <c r="F752" s="7"/>
      <c r="G752" s="7"/>
      <c r="H752" s="17" t="str">
        <f>IF(G752="","",INDEX('terrain et tondeuses'!$B$8:$B$12,MATCH(G752,'terrain et tondeuses'!$A$8:$A$12,0)))</f>
        <v/>
      </c>
      <c r="I752" s="20" t="str">
        <f>IF(D752="en large",'terrain et tondeuses'!$B$3*$F752,IF(D752="en long",'terrain et tondeuses'!$B$4*$F752,""))</f>
        <v/>
      </c>
      <c r="J752" s="25" t="str">
        <f t="shared" si="45"/>
        <v/>
      </c>
      <c r="K752" s="26" t="str">
        <f t="shared" si="46"/>
        <v/>
      </c>
      <c r="L752" s="27" t="str">
        <f t="shared" si="47"/>
        <v/>
      </c>
      <c r="M752" s="15">
        <f>'terrain et tondeuses'!$B$29</f>
        <v>17</v>
      </c>
      <c r="N752" s="15">
        <f>'terrain et tondeuses'!$B$31-'terrain et tondeuses'!$B$29</f>
        <v>25</v>
      </c>
      <c r="O752" s="15">
        <v>90</v>
      </c>
    </row>
    <row r="753" spans="1:15" x14ac:dyDescent="0.45">
      <c r="A753" s="35"/>
      <c r="B753" s="35"/>
      <c r="C753" s="31" t="str">
        <f t="shared" si="44"/>
        <v/>
      </c>
      <c r="D753" s="7"/>
      <c r="E753" s="29"/>
      <c r="F753" s="7"/>
      <c r="G753" s="7"/>
      <c r="H753" s="17" t="str">
        <f>IF(G753="","",INDEX('terrain et tondeuses'!$B$8:$B$12,MATCH(G753,'terrain et tondeuses'!$A$8:$A$12,0)))</f>
        <v/>
      </c>
      <c r="I753" s="20" t="str">
        <f>IF(D753="en large",'terrain et tondeuses'!$B$3*$F753,IF(D753="en long",'terrain et tondeuses'!$B$4*$F753,""))</f>
        <v/>
      </c>
      <c r="J753" s="25" t="str">
        <f t="shared" si="45"/>
        <v/>
      </c>
      <c r="K753" s="26" t="str">
        <f t="shared" si="46"/>
        <v/>
      </c>
      <c r="L753" s="27" t="str">
        <f t="shared" si="47"/>
        <v/>
      </c>
      <c r="M753" s="15">
        <f>'terrain et tondeuses'!$B$29</f>
        <v>17</v>
      </c>
      <c r="N753" s="15">
        <f>'terrain et tondeuses'!$B$31-'terrain et tondeuses'!$B$29</f>
        <v>25</v>
      </c>
      <c r="O753" s="15">
        <v>90</v>
      </c>
    </row>
    <row r="754" spans="1:15" x14ac:dyDescent="0.45">
      <c r="A754" s="35"/>
      <c r="B754" s="35"/>
      <c r="C754" s="31" t="str">
        <f t="shared" si="44"/>
        <v/>
      </c>
      <c r="D754" s="7"/>
      <c r="E754" s="29"/>
      <c r="F754" s="7"/>
      <c r="G754" s="7"/>
      <c r="H754" s="17" t="str">
        <f>IF(G754="","",INDEX('terrain et tondeuses'!$B$8:$B$12,MATCH(G754,'terrain et tondeuses'!$A$8:$A$12,0)))</f>
        <v/>
      </c>
      <c r="I754" s="20" t="str">
        <f>IF(D754="en large",'terrain et tondeuses'!$B$3*$F754,IF(D754="en long",'terrain et tondeuses'!$B$4*$F754,""))</f>
        <v/>
      </c>
      <c r="J754" s="25" t="str">
        <f t="shared" si="45"/>
        <v/>
      </c>
      <c r="K754" s="26" t="str">
        <f t="shared" si="46"/>
        <v/>
      </c>
      <c r="L754" s="27" t="str">
        <f t="shared" si="47"/>
        <v/>
      </c>
      <c r="M754" s="15">
        <f>'terrain et tondeuses'!$B$29</f>
        <v>17</v>
      </c>
      <c r="N754" s="15">
        <f>'terrain et tondeuses'!$B$31-'terrain et tondeuses'!$B$29</f>
        <v>25</v>
      </c>
      <c r="O754" s="15">
        <v>90</v>
      </c>
    </row>
    <row r="755" spans="1:15" x14ac:dyDescent="0.45">
      <c r="A755" s="35"/>
      <c r="B755" s="35"/>
      <c r="C755" s="31" t="str">
        <f t="shared" si="44"/>
        <v/>
      </c>
      <c r="D755" s="7"/>
      <c r="E755" s="29"/>
      <c r="F755" s="7"/>
      <c r="G755" s="7"/>
      <c r="H755" s="17" t="str">
        <f>IF(G755="","",INDEX('terrain et tondeuses'!$B$8:$B$12,MATCH(G755,'terrain et tondeuses'!$A$8:$A$12,0)))</f>
        <v/>
      </c>
      <c r="I755" s="20" t="str">
        <f>IF(D755="en large",'terrain et tondeuses'!$B$3*$F755,IF(D755="en long",'terrain et tondeuses'!$B$4*$F755,""))</f>
        <v/>
      </c>
      <c r="J755" s="25" t="str">
        <f t="shared" si="45"/>
        <v/>
      </c>
      <c r="K755" s="26" t="str">
        <f t="shared" si="46"/>
        <v/>
      </c>
      <c r="L755" s="27" t="str">
        <f t="shared" si="47"/>
        <v/>
      </c>
      <c r="M755" s="15">
        <f>'terrain et tondeuses'!$B$29</f>
        <v>17</v>
      </c>
      <c r="N755" s="15">
        <f>'terrain et tondeuses'!$B$31-'terrain et tondeuses'!$B$29</f>
        <v>25</v>
      </c>
      <c r="O755" s="15">
        <v>90</v>
      </c>
    </row>
    <row r="756" spans="1:15" x14ac:dyDescent="0.45">
      <c r="A756" s="35"/>
      <c r="B756" s="35"/>
      <c r="C756" s="31" t="str">
        <f t="shared" si="44"/>
        <v/>
      </c>
      <c r="D756" s="7"/>
      <c r="E756" s="29"/>
      <c r="F756" s="7"/>
      <c r="G756" s="7"/>
      <c r="H756" s="17" t="str">
        <f>IF(G756="","",INDEX('terrain et tondeuses'!$B$8:$B$12,MATCH(G756,'terrain et tondeuses'!$A$8:$A$12,0)))</f>
        <v/>
      </c>
      <c r="I756" s="20" t="str">
        <f>IF(D756="en large",'terrain et tondeuses'!$B$3*$F756,IF(D756="en long",'terrain et tondeuses'!$B$4*$F756,""))</f>
        <v/>
      </c>
      <c r="J756" s="25" t="str">
        <f t="shared" si="45"/>
        <v/>
      </c>
      <c r="K756" s="26" t="str">
        <f t="shared" si="46"/>
        <v/>
      </c>
      <c r="L756" s="27" t="str">
        <f t="shared" si="47"/>
        <v/>
      </c>
      <c r="M756" s="15">
        <f>'terrain et tondeuses'!$B$29</f>
        <v>17</v>
      </c>
      <c r="N756" s="15">
        <f>'terrain et tondeuses'!$B$31-'terrain et tondeuses'!$B$29</f>
        <v>25</v>
      </c>
      <c r="O756" s="15">
        <v>90</v>
      </c>
    </row>
    <row r="757" spans="1:15" x14ac:dyDescent="0.45">
      <c r="A757" s="35"/>
      <c r="B757" s="35"/>
      <c r="C757" s="31" t="str">
        <f t="shared" si="44"/>
        <v/>
      </c>
      <c r="D757" s="7"/>
      <c r="E757" s="29"/>
      <c r="F757" s="7"/>
      <c r="G757" s="7"/>
      <c r="H757" s="17" t="str">
        <f>IF(G757="","",INDEX('terrain et tondeuses'!$B$8:$B$12,MATCH(G757,'terrain et tondeuses'!$A$8:$A$12,0)))</f>
        <v/>
      </c>
      <c r="I757" s="20" t="str">
        <f>IF(D757="en large",'terrain et tondeuses'!$B$3*$F757,IF(D757="en long",'terrain et tondeuses'!$B$4*$F757,""))</f>
        <v/>
      </c>
      <c r="J757" s="25" t="str">
        <f t="shared" si="45"/>
        <v/>
      </c>
      <c r="K757" s="26" t="str">
        <f t="shared" si="46"/>
        <v/>
      </c>
      <c r="L757" s="27" t="str">
        <f t="shared" si="47"/>
        <v/>
      </c>
      <c r="M757" s="15">
        <f>'terrain et tondeuses'!$B$29</f>
        <v>17</v>
      </c>
      <c r="N757" s="15">
        <f>'terrain et tondeuses'!$B$31-'terrain et tondeuses'!$B$29</f>
        <v>25</v>
      </c>
      <c r="O757" s="15">
        <v>90</v>
      </c>
    </row>
    <row r="758" spans="1:15" x14ac:dyDescent="0.45">
      <c r="A758" s="35"/>
      <c r="B758" s="35"/>
      <c r="C758" s="31" t="str">
        <f t="shared" si="44"/>
        <v/>
      </c>
      <c r="D758" s="7"/>
      <c r="E758" s="29"/>
      <c r="F758" s="7"/>
      <c r="G758" s="7"/>
      <c r="H758" s="17" t="str">
        <f>IF(G758="","",INDEX('terrain et tondeuses'!$B$8:$B$12,MATCH(G758,'terrain et tondeuses'!$A$8:$A$12,0)))</f>
        <v/>
      </c>
      <c r="I758" s="20" t="str">
        <f>IF(D758="en large",'terrain et tondeuses'!$B$3*$F758,IF(D758="en long",'terrain et tondeuses'!$B$4*$F758,""))</f>
        <v/>
      </c>
      <c r="J758" s="25" t="str">
        <f t="shared" si="45"/>
        <v/>
      </c>
      <c r="K758" s="26" t="str">
        <f t="shared" si="46"/>
        <v/>
      </c>
      <c r="L758" s="27" t="str">
        <f t="shared" si="47"/>
        <v/>
      </c>
      <c r="M758" s="15">
        <f>'terrain et tondeuses'!$B$29</f>
        <v>17</v>
      </c>
      <c r="N758" s="15">
        <f>'terrain et tondeuses'!$B$31-'terrain et tondeuses'!$B$29</f>
        <v>25</v>
      </c>
      <c r="O758" s="15">
        <v>90</v>
      </c>
    </row>
    <row r="759" spans="1:15" x14ac:dyDescent="0.45">
      <c r="A759" s="35"/>
      <c r="B759" s="35"/>
      <c r="C759" s="31" t="str">
        <f t="shared" si="44"/>
        <v/>
      </c>
      <c r="D759" s="7"/>
      <c r="E759" s="29"/>
      <c r="F759" s="7"/>
      <c r="G759" s="7"/>
      <c r="H759" s="17" t="str">
        <f>IF(G759="","",INDEX('terrain et tondeuses'!$B$8:$B$12,MATCH(G759,'terrain et tondeuses'!$A$8:$A$12,0)))</f>
        <v/>
      </c>
      <c r="I759" s="20" t="str">
        <f>IF(D759="en large",'terrain et tondeuses'!$B$3*$F759,IF(D759="en long",'terrain et tondeuses'!$B$4*$F759,""))</f>
        <v/>
      </c>
      <c r="J759" s="25" t="str">
        <f t="shared" si="45"/>
        <v/>
      </c>
      <c r="K759" s="26" t="str">
        <f t="shared" si="46"/>
        <v/>
      </c>
      <c r="L759" s="27" t="str">
        <f t="shared" si="47"/>
        <v/>
      </c>
      <c r="M759" s="15">
        <f>'terrain et tondeuses'!$B$29</f>
        <v>17</v>
      </c>
      <c r="N759" s="15">
        <f>'terrain et tondeuses'!$B$31-'terrain et tondeuses'!$B$29</f>
        <v>25</v>
      </c>
      <c r="O759" s="15">
        <v>90</v>
      </c>
    </row>
    <row r="760" spans="1:15" x14ac:dyDescent="0.45">
      <c r="A760" s="35"/>
      <c r="B760" s="35"/>
      <c r="C760" s="31" t="str">
        <f t="shared" si="44"/>
        <v/>
      </c>
      <c r="D760" s="7"/>
      <c r="E760" s="29"/>
      <c r="F760" s="7"/>
      <c r="G760" s="7"/>
      <c r="H760" s="17" t="str">
        <f>IF(G760="","",INDEX('terrain et tondeuses'!$B$8:$B$12,MATCH(G760,'terrain et tondeuses'!$A$8:$A$12,0)))</f>
        <v/>
      </c>
      <c r="I760" s="20" t="str">
        <f>IF(D760="en large",'terrain et tondeuses'!$B$3*$F760,IF(D760="en long",'terrain et tondeuses'!$B$4*$F760,""))</f>
        <v/>
      </c>
      <c r="J760" s="25" t="str">
        <f t="shared" si="45"/>
        <v/>
      </c>
      <c r="K760" s="26" t="str">
        <f t="shared" si="46"/>
        <v/>
      </c>
      <c r="L760" s="27" t="str">
        <f t="shared" si="47"/>
        <v/>
      </c>
      <c r="M760" s="15">
        <f>'terrain et tondeuses'!$B$29</f>
        <v>17</v>
      </c>
      <c r="N760" s="15">
        <f>'terrain et tondeuses'!$B$31-'terrain et tondeuses'!$B$29</f>
        <v>25</v>
      </c>
      <c r="O760" s="15">
        <v>90</v>
      </c>
    </row>
    <row r="761" spans="1:15" x14ac:dyDescent="0.45">
      <c r="A761" s="35"/>
      <c r="B761" s="35"/>
      <c r="C761" s="31" t="str">
        <f t="shared" si="44"/>
        <v/>
      </c>
      <c r="D761" s="7"/>
      <c r="E761" s="29"/>
      <c r="F761" s="7"/>
      <c r="G761" s="7"/>
      <c r="H761" s="17" t="str">
        <f>IF(G761="","",INDEX('terrain et tondeuses'!$B$8:$B$12,MATCH(G761,'terrain et tondeuses'!$A$8:$A$12,0)))</f>
        <v/>
      </c>
      <c r="I761" s="20" t="str">
        <f>IF(D761="en large",'terrain et tondeuses'!$B$3*$F761,IF(D761="en long",'terrain et tondeuses'!$B$4*$F761,""))</f>
        <v/>
      </c>
      <c r="J761" s="25" t="str">
        <f t="shared" si="45"/>
        <v/>
      </c>
      <c r="K761" s="26" t="str">
        <f t="shared" si="46"/>
        <v/>
      </c>
      <c r="L761" s="27" t="str">
        <f t="shared" si="47"/>
        <v/>
      </c>
      <c r="M761" s="15">
        <f>'terrain et tondeuses'!$B$29</f>
        <v>17</v>
      </c>
      <c r="N761" s="15">
        <f>'terrain et tondeuses'!$B$31-'terrain et tondeuses'!$B$29</f>
        <v>25</v>
      </c>
      <c r="O761" s="15">
        <v>90</v>
      </c>
    </row>
    <row r="762" spans="1:15" x14ac:dyDescent="0.45">
      <c r="A762" s="35"/>
      <c r="B762" s="35"/>
      <c r="C762" s="31" t="str">
        <f t="shared" si="44"/>
        <v/>
      </c>
      <c r="D762" s="7"/>
      <c r="E762" s="29"/>
      <c r="F762" s="7"/>
      <c r="G762" s="7"/>
      <c r="H762" s="17" t="str">
        <f>IF(G762="","",INDEX('terrain et tondeuses'!$B$8:$B$12,MATCH(G762,'terrain et tondeuses'!$A$8:$A$12,0)))</f>
        <v/>
      </c>
      <c r="I762" s="20" t="str">
        <f>IF(D762="en large",'terrain et tondeuses'!$B$3*$F762,IF(D762="en long",'terrain et tondeuses'!$B$4*$F762,""))</f>
        <v/>
      </c>
      <c r="J762" s="25" t="str">
        <f t="shared" si="45"/>
        <v/>
      </c>
      <c r="K762" s="26" t="str">
        <f t="shared" si="46"/>
        <v/>
      </c>
      <c r="L762" s="27" t="str">
        <f t="shared" si="47"/>
        <v/>
      </c>
      <c r="M762" s="15">
        <f>'terrain et tondeuses'!$B$29</f>
        <v>17</v>
      </c>
      <c r="N762" s="15">
        <f>'terrain et tondeuses'!$B$31-'terrain et tondeuses'!$B$29</f>
        <v>25</v>
      </c>
      <c r="O762" s="15">
        <v>90</v>
      </c>
    </row>
    <row r="763" spans="1:15" x14ac:dyDescent="0.45">
      <c r="A763" s="35"/>
      <c r="B763" s="35"/>
      <c r="C763" s="31" t="str">
        <f t="shared" si="44"/>
        <v/>
      </c>
      <c r="D763" s="7"/>
      <c r="E763" s="29"/>
      <c r="F763" s="7"/>
      <c r="G763" s="7"/>
      <c r="H763" s="17" t="str">
        <f>IF(G763="","",INDEX('terrain et tondeuses'!$B$8:$B$12,MATCH(G763,'terrain et tondeuses'!$A$8:$A$12,0)))</f>
        <v/>
      </c>
      <c r="I763" s="20" t="str">
        <f>IF(D763="en large",'terrain et tondeuses'!$B$3*$F763,IF(D763="en long",'terrain et tondeuses'!$B$4*$F763,""))</f>
        <v/>
      </c>
      <c r="J763" s="25" t="str">
        <f t="shared" si="45"/>
        <v/>
      </c>
      <c r="K763" s="26" t="str">
        <f t="shared" si="46"/>
        <v/>
      </c>
      <c r="L763" s="27" t="str">
        <f t="shared" si="47"/>
        <v/>
      </c>
      <c r="M763" s="15">
        <f>'terrain et tondeuses'!$B$29</f>
        <v>17</v>
      </c>
      <c r="N763" s="15">
        <f>'terrain et tondeuses'!$B$31-'terrain et tondeuses'!$B$29</f>
        <v>25</v>
      </c>
      <c r="O763" s="15">
        <v>90</v>
      </c>
    </row>
    <row r="764" spans="1:15" x14ac:dyDescent="0.45">
      <c r="A764" s="35"/>
      <c r="B764" s="35"/>
      <c r="C764" s="31" t="str">
        <f t="shared" si="44"/>
        <v/>
      </c>
      <c r="D764" s="7"/>
      <c r="E764" s="29"/>
      <c r="F764" s="7"/>
      <c r="G764" s="7"/>
      <c r="H764" s="17" t="str">
        <f>IF(G764="","",INDEX('terrain et tondeuses'!$B$8:$B$12,MATCH(G764,'terrain et tondeuses'!$A$8:$A$12,0)))</f>
        <v/>
      </c>
      <c r="I764" s="20" t="str">
        <f>IF(D764="en large",'terrain et tondeuses'!$B$3*$F764,IF(D764="en long",'terrain et tondeuses'!$B$4*$F764,""))</f>
        <v/>
      </c>
      <c r="J764" s="25" t="str">
        <f t="shared" si="45"/>
        <v/>
      </c>
      <c r="K764" s="26" t="str">
        <f t="shared" si="46"/>
        <v/>
      </c>
      <c r="L764" s="27" t="str">
        <f t="shared" si="47"/>
        <v/>
      </c>
      <c r="M764" s="15">
        <f>'terrain et tondeuses'!$B$29</f>
        <v>17</v>
      </c>
      <c r="N764" s="15">
        <f>'terrain et tondeuses'!$B$31-'terrain et tondeuses'!$B$29</f>
        <v>25</v>
      </c>
      <c r="O764" s="15">
        <v>90</v>
      </c>
    </row>
    <row r="765" spans="1:15" x14ac:dyDescent="0.45">
      <c r="A765" s="35"/>
      <c r="B765" s="35"/>
      <c r="C765" s="31" t="str">
        <f t="shared" si="44"/>
        <v/>
      </c>
      <c r="D765" s="7"/>
      <c r="E765" s="29"/>
      <c r="F765" s="7"/>
      <c r="G765" s="7"/>
      <c r="H765" s="17" t="str">
        <f>IF(G765="","",INDEX('terrain et tondeuses'!$B$8:$B$12,MATCH(G765,'terrain et tondeuses'!$A$8:$A$12,0)))</f>
        <v/>
      </c>
      <c r="I765" s="20" t="str">
        <f>IF(D765="en large",'terrain et tondeuses'!$B$3*$F765,IF(D765="en long",'terrain et tondeuses'!$B$4*$F765,""))</f>
        <v/>
      </c>
      <c r="J765" s="25" t="str">
        <f t="shared" si="45"/>
        <v/>
      </c>
      <c r="K765" s="26" t="str">
        <f t="shared" si="46"/>
        <v/>
      </c>
      <c r="L765" s="27" t="str">
        <f t="shared" si="47"/>
        <v/>
      </c>
      <c r="M765" s="15">
        <f>'terrain et tondeuses'!$B$29</f>
        <v>17</v>
      </c>
      <c r="N765" s="15">
        <f>'terrain et tondeuses'!$B$31-'terrain et tondeuses'!$B$29</f>
        <v>25</v>
      </c>
      <c r="O765" s="15">
        <v>90</v>
      </c>
    </row>
    <row r="766" spans="1:15" x14ac:dyDescent="0.45">
      <c r="A766" s="35"/>
      <c r="B766" s="35"/>
      <c r="C766" s="31" t="str">
        <f t="shared" si="44"/>
        <v/>
      </c>
      <c r="D766" s="7"/>
      <c r="E766" s="29"/>
      <c r="F766" s="7"/>
      <c r="G766" s="7"/>
      <c r="H766" s="17" t="str">
        <f>IF(G766="","",INDEX('terrain et tondeuses'!$B$8:$B$12,MATCH(G766,'terrain et tondeuses'!$A$8:$A$12,0)))</f>
        <v/>
      </c>
      <c r="I766" s="20" t="str">
        <f>IF(D766="en large",'terrain et tondeuses'!$B$3*$F766,IF(D766="en long",'terrain et tondeuses'!$B$4*$F766,""))</f>
        <v/>
      </c>
      <c r="J766" s="25" t="str">
        <f t="shared" si="45"/>
        <v/>
      </c>
      <c r="K766" s="26" t="str">
        <f t="shared" si="46"/>
        <v/>
      </c>
      <c r="L766" s="27" t="str">
        <f t="shared" si="47"/>
        <v/>
      </c>
      <c r="M766" s="15">
        <f>'terrain et tondeuses'!$B$29</f>
        <v>17</v>
      </c>
      <c r="N766" s="15">
        <f>'terrain et tondeuses'!$B$31-'terrain et tondeuses'!$B$29</f>
        <v>25</v>
      </c>
      <c r="O766" s="15">
        <v>90</v>
      </c>
    </row>
    <row r="767" spans="1:15" x14ac:dyDescent="0.45">
      <c r="A767" s="35"/>
      <c r="B767" s="35"/>
      <c r="C767" s="31" t="str">
        <f t="shared" si="44"/>
        <v/>
      </c>
      <c r="D767" s="7"/>
      <c r="E767" s="29"/>
      <c r="F767" s="7"/>
      <c r="G767" s="7"/>
      <c r="H767" s="17" t="str">
        <f>IF(G767="","",INDEX('terrain et tondeuses'!$B$8:$B$12,MATCH(G767,'terrain et tondeuses'!$A$8:$A$12,0)))</f>
        <v/>
      </c>
      <c r="I767" s="20" t="str">
        <f>IF(D767="en large",'terrain et tondeuses'!$B$3*$F767,IF(D767="en long",'terrain et tondeuses'!$B$4*$F767,""))</f>
        <v/>
      </c>
      <c r="J767" s="25" t="str">
        <f t="shared" si="45"/>
        <v/>
      </c>
      <c r="K767" s="26" t="str">
        <f t="shared" si="46"/>
        <v/>
      </c>
      <c r="L767" s="27" t="str">
        <f t="shared" si="47"/>
        <v/>
      </c>
      <c r="M767" s="15">
        <f>'terrain et tondeuses'!$B$29</f>
        <v>17</v>
      </c>
      <c r="N767" s="15">
        <f>'terrain et tondeuses'!$B$31-'terrain et tondeuses'!$B$29</f>
        <v>25</v>
      </c>
      <c r="O767" s="15">
        <v>90</v>
      </c>
    </row>
    <row r="768" spans="1:15" x14ac:dyDescent="0.45">
      <c r="A768" s="35"/>
      <c r="B768" s="35"/>
      <c r="C768" s="31" t="str">
        <f t="shared" si="44"/>
        <v/>
      </c>
      <c r="D768" s="7"/>
      <c r="E768" s="29"/>
      <c r="F768" s="7"/>
      <c r="G768" s="7"/>
      <c r="H768" s="17" t="str">
        <f>IF(G768="","",INDEX('terrain et tondeuses'!$B$8:$B$12,MATCH(G768,'terrain et tondeuses'!$A$8:$A$12,0)))</f>
        <v/>
      </c>
      <c r="I768" s="20" t="str">
        <f>IF(D768="en large",'terrain et tondeuses'!$B$3*$F768,IF(D768="en long",'terrain et tondeuses'!$B$4*$F768,""))</f>
        <v/>
      </c>
      <c r="J768" s="25" t="str">
        <f t="shared" si="45"/>
        <v/>
      </c>
      <c r="K768" s="26" t="str">
        <f t="shared" si="46"/>
        <v/>
      </c>
      <c r="L768" s="27" t="str">
        <f t="shared" si="47"/>
        <v/>
      </c>
      <c r="M768" s="15">
        <f>'terrain et tondeuses'!$B$29</f>
        <v>17</v>
      </c>
      <c r="N768" s="15">
        <f>'terrain et tondeuses'!$B$31-'terrain et tondeuses'!$B$29</f>
        <v>25</v>
      </c>
      <c r="O768" s="15">
        <v>90</v>
      </c>
    </row>
    <row r="769" spans="1:15" x14ac:dyDescent="0.45">
      <c r="A769" s="35"/>
      <c r="B769" s="35"/>
      <c r="C769" s="31" t="str">
        <f t="shared" si="44"/>
        <v/>
      </c>
      <c r="D769" s="7"/>
      <c r="E769" s="29"/>
      <c r="F769" s="7"/>
      <c r="G769" s="7"/>
      <c r="H769" s="17" t="str">
        <f>IF(G769="","",INDEX('terrain et tondeuses'!$B$8:$B$12,MATCH(G769,'terrain et tondeuses'!$A$8:$A$12,0)))</f>
        <v/>
      </c>
      <c r="I769" s="20" t="str">
        <f>IF(D769="en large",'terrain et tondeuses'!$B$3*$F769,IF(D769="en long",'terrain et tondeuses'!$B$4*$F769,""))</f>
        <v/>
      </c>
      <c r="J769" s="25" t="str">
        <f t="shared" si="45"/>
        <v/>
      </c>
      <c r="K769" s="26" t="str">
        <f t="shared" si="46"/>
        <v/>
      </c>
      <c r="L769" s="27" t="str">
        <f t="shared" si="47"/>
        <v/>
      </c>
      <c r="M769" s="15">
        <f>'terrain et tondeuses'!$B$29</f>
        <v>17</v>
      </c>
      <c r="N769" s="15">
        <f>'terrain et tondeuses'!$B$31-'terrain et tondeuses'!$B$29</f>
        <v>25</v>
      </c>
      <c r="O769" s="15">
        <v>90</v>
      </c>
    </row>
    <row r="770" spans="1:15" x14ac:dyDescent="0.45">
      <c r="A770" s="35"/>
      <c r="B770" s="35"/>
      <c r="C770" s="31" t="str">
        <f t="shared" si="44"/>
        <v/>
      </c>
      <c r="D770" s="7"/>
      <c r="E770" s="29"/>
      <c r="F770" s="7"/>
      <c r="G770" s="7"/>
      <c r="H770" s="17" t="str">
        <f>IF(G770="","",INDEX('terrain et tondeuses'!$B$8:$B$12,MATCH(G770,'terrain et tondeuses'!$A$8:$A$12,0)))</f>
        <v/>
      </c>
      <c r="I770" s="20" t="str">
        <f>IF(D770="en large",'terrain et tondeuses'!$B$3*$F770,IF(D770="en long",'terrain et tondeuses'!$B$4*$F770,""))</f>
        <v/>
      </c>
      <c r="J770" s="25" t="str">
        <f t="shared" si="45"/>
        <v/>
      </c>
      <c r="K770" s="26" t="str">
        <f t="shared" si="46"/>
        <v/>
      </c>
      <c r="L770" s="27" t="str">
        <f t="shared" si="47"/>
        <v/>
      </c>
      <c r="M770" s="15">
        <f>'terrain et tondeuses'!$B$29</f>
        <v>17</v>
      </c>
      <c r="N770" s="15">
        <f>'terrain et tondeuses'!$B$31-'terrain et tondeuses'!$B$29</f>
        <v>25</v>
      </c>
      <c r="O770" s="15">
        <v>90</v>
      </c>
    </row>
    <row r="771" spans="1:15" x14ac:dyDescent="0.45">
      <c r="A771" s="35"/>
      <c r="B771" s="35"/>
      <c r="C771" s="31" t="str">
        <f t="shared" ref="C771:C834" si="48">IF(A771="","",A771-B771)</f>
        <v/>
      </c>
      <c r="D771" s="7"/>
      <c r="E771" s="29"/>
      <c r="F771" s="7"/>
      <c r="G771" s="7"/>
      <c r="H771" s="17" t="str">
        <f>IF(G771="","",INDEX('terrain et tondeuses'!$B$8:$B$12,MATCH(G771,'terrain et tondeuses'!$A$8:$A$12,0)))</f>
        <v/>
      </c>
      <c r="I771" s="20" t="str">
        <f>IF(D771="en large",'terrain et tondeuses'!$B$3*$F771,IF(D771="en long",'terrain et tondeuses'!$B$4*$F771,""))</f>
        <v/>
      </c>
      <c r="J771" s="25" t="str">
        <f t="shared" ref="J771:J834" si="49">IF(I771="","",E771/(H771/100*I771)*1000)</f>
        <v/>
      </c>
      <c r="K771" s="26" t="str">
        <f t="shared" ref="K771:K834" si="50">IF(J771="","",J771/C771)</f>
        <v/>
      </c>
      <c r="L771" s="27" t="str">
        <f t="shared" ref="L771:L834" si="51">IF(COUNTIFS(A:A, "&gt;=" &amp; A771 - 6, A:A, "&lt;=" &amp; A771) &gt;= 1,
   AVERAGEIFS(K:K, A:A, "&gt;=" &amp; A771 - 6, A:A, "&lt;=" &amp; A771),
   "")</f>
        <v/>
      </c>
      <c r="M771" s="15">
        <f>'terrain et tondeuses'!$B$29</f>
        <v>17</v>
      </c>
      <c r="N771" s="15">
        <f>'terrain et tondeuses'!$B$31-'terrain et tondeuses'!$B$29</f>
        <v>25</v>
      </c>
      <c r="O771" s="15">
        <v>90</v>
      </c>
    </row>
    <row r="772" spans="1:15" x14ac:dyDescent="0.45">
      <c r="A772" s="35"/>
      <c r="B772" s="35"/>
      <c r="C772" s="31" t="str">
        <f t="shared" si="48"/>
        <v/>
      </c>
      <c r="D772" s="7"/>
      <c r="E772" s="29"/>
      <c r="F772" s="7"/>
      <c r="G772" s="7"/>
      <c r="H772" s="17" t="str">
        <f>IF(G772="","",INDEX('terrain et tondeuses'!$B$8:$B$12,MATCH(G772,'terrain et tondeuses'!$A$8:$A$12,0)))</f>
        <v/>
      </c>
      <c r="I772" s="20" t="str">
        <f>IF(D772="en large",'terrain et tondeuses'!$B$3*$F772,IF(D772="en long",'terrain et tondeuses'!$B$4*$F772,""))</f>
        <v/>
      </c>
      <c r="J772" s="25" t="str">
        <f t="shared" si="49"/>
        <v/>
      </c>
      <c r="K772" s="26" t="str">
        <f t="shared" si="50"/>
        <v/>
      </c>
      <c r="L772" s="27" t="str">
        <f t="shared" si="51"/>
        <v/>
      </c>
      <c r="M772" s="15">
        <f>'terrain et tondeuses'!$B$29</f>
        <v>17</v>
      </c>
      <c r="N772" s="15">
        <f>'terrain et tondeuses'!$B$31-'terrain et tondeuses'!$B$29</f>
        <v>25</v>
      </c>
      <c r="O772" s="15">
        <v>90</v>
      </c>
    </row>
    <row r="773" spans="1:15" x14ac:dyDescent="0.45">
      <c r="A773" s="35"/>
      <c r="B773" s="35"/>
      <c r="C773" s="31" t="str">
        <f t="shared" si="48"/>
        <v/>
      </c>
      <c r="D773" s="7"/>
      <c r="E773" s="29"/>
      <c r="F773" s="7"/>
      <c r="G773" s="7"/>
      <c r="H773" s="17" t="str">
        <f>IF(G773="","",INDEX('terrain et tondeuses'!$B$8:$B$12,MATCH(G773,'terrain et tondeuses'!$A$8:$A$12,0)))</f>
        <v/>
      </c>
      <c r="I773" s="20" t="str">
        <f>IF(D773="en large",'terrain et tondeuses'!$B$3*$F773,IF(D773="en long",'terrain et tondeuses'!$B$4*$F773,""))</f>
        <v/>
      </c>
      <c r="J773" s="25" t="str">
        <f t="shared" si="49"/>
        <v/>
      </c>
      <c r="K773" s="26" t="str">
        <f t="shared" si="50"/>
        <v/>
      </c>
      <c r="L773" s="27" t="str">
        <f t="shared" si="51"/>
        <v/>
      </c>
      <c r="M773" s="15">
        <f>'terrain et tondeuses'!$B$29</f>
        <v>17</v>
      </c>
      <c r="N773" s="15">
        <f>'terrain et tondeuses'!$B$31-'terrain et tondeuses'!$B$29</f>
        <v>25</v>
      </c>
      <c r="O773" s="15">
        <v>90</v>
      </c>
    </row>
    <row r="774" spans="1:15" x14ac:dyDescent="0.45">
      <c r="A774" s="35"/>
      <c r="B774" s="35"/>
      <c r="C774" s="31" t="str">
        <f t="shared" si="48"/>
        <v/>
      </c>
      <c r="D774" s="7"/>
      <c r="E774" s="29"/>
      <c r="F774" s="7"/>
      <c r="G774" s="7"/>
      <c r="H774" s="17" t="str">
        <f>IF(G774="","",INDEX('terrain et tondeuses'!$B$8:$B$12,MATCH(G774,'terrain et tondeuses'!$A$8:$A$12,0)))</f>
        <v/>
      </c>
      <c r="I774" s="20" t="str">
        <f>IF(D774="en large",'terrain et tondeuses'!$B$3*$F774,IF(D774="en long",'terrain et tondeuses'!$B$4*$F774,""))</f>
        <v/>
      </c>
      <c r="J774" s="25" t="str">
        <f t="shared" si="49"/>
        <v/>
      </c>
      <c r="K774" s="26" t="str">
        <f t="shared" si="50"/>
        <v/>
      </c>
      <c r="L774" s="27" t="str">
        <f t="shared" si="51"/>
        <v/>
      </c>
      <c r="M774" s="15">
        <f>'terrain et tondeuses'!$B$29</f>
        <v>17</v>
      </c>
      <c r="N774" s="15">
        <f>'terrain et tondeuses'!$B$31-'terrain et tondeuses'!$B$29</f>
        <v>25</v>
      </c>
      <c r="O774" s="15">
        <v>90</v>
      </c>
    </row>
    <row r="775" spans="1:15" x14ac:dyDescent="0.45">
      <c r="A775" s="35"/>
      <c r="B775" s="35"/>
      <c r="C775" s="31" t="str">
        <f t="shared" si="48"/>
        <v/>
      </c>
      <c r="D775" s="7"/>
      <c r="E775" s="29"/>
      <c r="F775" s="7"/>
      <c r="G775" s="7"/>
      <c r="H775" s="17" t="str">
        <f>IF(G775="","",INDEX('terrain et tondeuses'!$B$8:$B$12,MATCH(G775,'terrain et tondeuses'!$A$8:$A$12,0)))</f>
        <v/>
      </c>
      <c r="I775" s="20" t="str">
        <f>IF(D775="en large",'terrain et tondeuses'!$B$3*$F775,IF(D775="en long",'terrain et tondeuses'!$B$4*$F775,""))</f>
        <v/>
      </c>
      <c r="J775" s="25" t="str">
        <f t="shared" si="49"/>
        <v/>
      </c>
      <c r="K775" s="26" t="str">
        <f t="shared" si="50"/>
        <v/>
      </c>
      <c r="L775" s="27" t="str">
        <f t="shared" si="51"/>
        <v/>
      </c>
      <c r="M775" s="15">
        <f>'terrain et tondeuses'!$B$29</f>
        <v>17</v>
      </c>
      <c r="N775" s="15">
        <f>'terrain et tondeuses'!$B$31-'terrain et tondeuses'!$B$29</f>
        <v>25</v>
      </c>
      <c r="O775" s="15">
        <v>90</v>
      </c>
    </row>
    <row r="776" spans="1:15" x14ac:dyDescent="0.45">
      <c r="A776" s="35"/>
      <c r="B776" s="35"/>
      <c r="C776" s="31" t="str">
        <f t="shared" si="48"/>
        <v/>
      </c>
      <c r="D776" s="7"/>
      <c r="E776" s="29"/>
      <c r="F776" s="7"/>
      <c r="G776" s="7"/>
      <c r="H776" s="17" t="str">
        <f>IF(G776="","",INDEX('terrain et tondeuses'!$B$8:$B$12,MATCH(G776,'terrain et tondeuses'!$A$8:$A$12,0)))</f>
        <v/>
      </c>
      <c r="I776" s="20" t="str">
        <f>IF(D776="en large",'terrain et tondeuses'!$B$3*$F776,IF(D776="en long",'terrain et tondeuses'!$B$4*$F776,""))</f>
        <v/>
      </c>
      <c r="J776" s="25" t="str">
        <f t="shared" si="49"/>
        <v/>
      </c>
      <c r="K776" s="26" t="str">
        <f t="shared" si="50"/>
        <v/>
      </c>
      <c r="L776" s="27" t="str">
        <f t="shared" si="51"/>
        <v/>
      </c>
      <c r="M776" s="15">
        <f>'terrain et tondeuses'!$B$29</f>
        <v>17</v>
      </c>
      <c r="N776" s="15">
        <f>'terrain et tondeuses'!$B$31-'terrain et tondeuses'!$B$29</f>
        <v>25</v>
      </c>
      <c r="O776" s="15">
        <v>90</v>
      </c>
    </row>
    <row r="777" spans="1:15" x14ac:dyDescent="0.45">
      <c r="A777" s="35"/>
      <c r="B777" s="35"/>
      <c r="C777" s="31" t="str">
        <f t="shared" si="48"/>
        <v/>
      </c>
      <c r="D777" s="7"/>
      <c r="E777" s="29"/>
      <c r="F777" s="7"/>
      <c r="G777" s="7"/>
      <c r="H777" s="17" t="str">
        <f>IF(G777="","",INDEX('terrain et tondeuses'!$B$8:$B$12,MATCH(G777,'terrain et tondeuses'!$A$8:$A$12,0)))</f>
        <v/>
      </c>
      <c r="I777" s="20" t="str">
        <f>IF(D777="en large",'terrain et tondeuses'!$B$3*$F777,IF(D777="en long",'terrain et tondeuses'!$B$4*$F777,""))</f>
        <v/>
      </c>
      <c r="J777" s="25" t="str">
        <f t="shared" si="49"/>
        <v/>
      </c>
      <c r="K777" s="26" t="str">
        <f t="shared" si="50"/>
        <v/>
      </c>
      <c r="L777" s="27" t="str">
        <f t="shared" si="51"/>
        <v/>
      </c>
      <c r="M777" s="15">
        <f>'terrain et tondeuses'!$B$29</f>
        <v>17</v>
      </c>
      <c r="N777" s="15">
        <f>'terrain et tondeuses'!$B$31-'terrain et tondeuses'!$B$29</f>
        <v>25</v>
      </c>
      <c r="O777" s="15">
        <v>90</v>
      </c>
    </row>
    <row r="778" spans="1:15" x14ac:dyDescent="0.45">
      <c r="A778" s="35"/>
      <c r="B778" s="35"/>
      <c r="C778" s="31" t="str">
        <f t="shared" si="48"/>
        <v/>
      </c>
      <c r="D778" s="7"/>
      <c r="E778" s="29"/>
      <c r="F778" s="7"/>
      <c r="G778" s="7"/>
      <c r="H778" s="17" t="str">
        <f>IF(G778="","",INDEX('terrain et tondeuses'!$B$8:$B$12,MATCH(G778,'terrain et tondeuses'!$A$8:$A$12,0)))</f>
        <v/>
      </c>
      <c r="I778" s="20" t="str">
        <f>IF(D778="en large",'terrain et tondeuses'!$B$3*$F778,IF(D778="en long",'terrain et tondeuses'!$B$4*$F778,""))</f>
        <v/>
      </c>
      <c r="J778" s="25" t="str">
        <f t="shared" si="49"/>
        <v/>
      </c>
      <c r="K778" s="26" t="str">
        <f t="shared" si="50"/>
        <v/>
      </c>
      <c r="L778" s="27" t="str">
        <f t="shared" si="51"/>
        <v/>
      </c>
      <c r="M778" s="15">
        <f>'terrain et tondeuses'!$B$29</f>
        <v>17</v>
      </c>
      <c r="N778" s="15">
        <f>'terrain et tondeuses'!$B$31-'terrain et tondeuses'!$B$29</f>
        <v>25</v>
      </c>
      <c r="O778" s="15">
        <v>90</v>
      </c>
    </row>
    <row r="779" spans="1:15" x14ac:dyDescent="0.45">
      <c r="A779" s="35"/>
      <c r="B779" s="35"/>
      <c r="C779" s="31" t="str">
        <f t="shared" si="48"/>
        <v/>
      </c>
      <c r="D779" s="7"/>
      <c r="E779" s="29"/>
      <c r="F779" s="7"/>
      <c r="G779" s="7"/>
      <c r="H779" s="17" t="str">
        <f>IF(G779="","",INDEX('terrain et tondeuses'!$B$8:$B$12,MATCH(G779,'terrain et tondeuses'!$A$8:$A$12,0)))</f>
        <v/>
      </c>
      <c r="I779" s="20" t="str">
        <f>IF(D779="en large",'terrain et tondeuses'!$B$3*$F779,IF(D779="en long",'terrain et tondeuses'!$B$4*$F779,""))</f>
        <v/>
      </c>
      <c r="J779" s="25" t="str">
        <f t="shared" si="49"/>
        <v/>
      </c>
      <c r="K779" s="26" t="str">
        <f t="shared" si="50"/>
        <v/>
      </c>
      <c r="L779" s="27" t="str">
        <f t="shared" si="51"/>
        <v/>
      </c>
      <c r="M779" s="15">
        <f>'terrain et tondeuses'!$B$29</f>
        <v>17</v>
      </c>
      <c r="N779" s="15">
        <f>'terrain et tondeuses'!$B$31-'terrain et tondeuses'!$B$29</f>
        <v>25</v>
      </c>
      <c r="O779" s="15">
        <v>90</v>
      </c>
    </row>
    <row r="780" spans="1:15" x14ac:dyDescent="0.45">
      <c r="A780" s="35"/>
      <c r="B780" s="35"/>
      <c r="C780" s="31" t="str">
        <f t="shared" si="48"/>
        <v/>
      </c>
      <c r="D780" s="7"/>
      <c r="E780" s="29"/>
      <c r="F780" s="7"/>
      <c r="G780" s="7"/>
      <c r="H780" s="17" t="str">
        <f>IF(G780="","",INDEX('terrain et tondeuses'!$B$8:$B$12,MATCH(G780,'terrain et tondeuses'!$A$8:$A$12,0)))</f>
        <v/>
      </c>
      <c r="I780" s="20" t="str">
        <f>IF(D780="en large",'terrain et tondeuses'!$B$3*$F780,IF(D780="en long",'terrain et tondeuses'!$B$4*$F780,""))</f>
        <v/>
      </c>
      <c r="J780" s="25" t="str">
        <f t="shared" si="49"/>
        <v/>
      </c>
      <c r="K780" s="26" t="str">
        <f t="shared" si="50"/>
        <v/>
      </c>
      <c r="L780" s="27" t="str">
        <f t="shared" si="51"/>
        <v/>
      </c>
      <c r="M780" s="15">
        <f>'terrain et tondeuses'!$B$29</f>
        <v>17</v>
      </c>
      <c r="N780" s="15">
        <f>'terrain et tondeuses'!$B$31-'terrain et tondeuses'!$B$29</f>
        <v>25</v>
      </c>
      <c r="O780" s="15">
        <v>90</v>
      </c>
    </row>
    <row r="781" spans="1:15" x14ac:dyDescent="0.45">
      <c r="A781" s="35"/>
      <c r="B781" s="35"/>
      <c r="C781" s="31" t="str">
        <f t="shared" si="48"/>
        <v/>
      </c>
      <c r="D781" s="7"/>
      <c r="E781" s="29"/>
      <c r="F781" s="7"/>
      <c r="G781" s="7"/>
      <c r="H781" s="17" t="str">
        <f>IF(G781="","",INDEX('terrain et tondeuses'!$B$8:$B$12,MATCH(G781,'terrain et tondeuses'!$A$8:$A$12,0)))</f>
        <v/>
      </c>
      <c r="I781" s="20" t="str">
        <f>IF(D781="en large",'terrain et tondeuses'!$B$3*$F781,IF(D781="en long",'terrain et tondeuses'!$B$4*$F781,""))</f>
        <v/>
      </c>
      <c r="J781" s="25" t="str">
        <f t="shared" si="49"/>
        <v/>
      </c>
      <c r="K781" s="26" t="str">
        <f t="shared" si="50"/>
        <v/>
      </c>
      <c r="L781" s="27" t="str">
        <f t="shared" si="51"/>
        <v/>
      </c>
      <c r="M781" s="15">
        <f>'terrain et tondeuses'!$B$29</f>
        <v>17</v>
      </c>
      <c r="N781" s="15">
        <f>'terrain et tondeuses'!$B$31-'terrain et tondeuses'!$B$29</f>
        <v>25</v>
      </c>
      <c r="O781" s="15">
        <v>90</v>
      </c>
    </row>
    <row r="782" spans="1:15" x14ac:dyDescent="0.45">
      <c r="A782" s="35"/>
      <c r="B782" s="35"/>
      <c r="C782" s="31" t="str">
        <f t="shared" si="48"/>
        <v/>
      </c>
      <c r="D782" s="7"/>
      <c r="E782" s="29"/>
      <c r="F782" s="7"/>
      <c r="G782" s="7"/>
      <c r="H782" s="17" t="str">
        <f>IF(G782="","",INDEX('terrain et tondeuses'!$B$8:$B$12,MATCH(G782,'terrain et tondeuses'!$A$8:$A$12,0)))</f>
        <v/>
      </c>
      <c r="I782" s="20" t="str">
        <f>IF(D782="en large",'terrain et tondeuses'!$B$3*$F782,IF(D782="en long",'terrain et tondeuses'!$B$4*$F782,""))</f>
        <v/>
      </c>
      <c r="J782" s="25" t="str">
        <f t="shared" si="49"/>
        <v/>
      </c>
      <c r="K782" s="26" t="str">
        <f t="shared" si="50"/>
        <v/>
      </c>
      <c r="L782" s="27" t="str">
        <f t="shared" si="51"/>
        <v/>
      </c>
      <c r="M782" s="15">
        <f>'terrain et tondeuses'!$B$29</f>
        <v>17</v>
      </c>
      <c r="N782" s="15">
        <f>'terrain et tondeuses'!$B$31-'terrain et tondeuses'!$B$29</f>
        <v>25</v>
      </c>
      <c r="O782" s="15">
        <v>90</v>
      </c>
    </row>
    <row r="783" spans="1:15" x14ac:dyDescent="0.45">
      <c r="A783" s="35"/>
      <c r="B783" s="35"/>
      <c r="C783" s="31" t="str">
        <f t="shared" si="48"/>
        <v/>
      </c>
      <c r="D783" s="7"/>
      <c r="E783" s="29"/>
      <c r="F783" s="7"/>
      <c r="G783" s="7"/>
      <c r="H783" s="17" t="str">
        <f>IF(G783="","",INDEX('terrain et tondeuses'!$B$8:$B$12,MATCH(G783,'terrain et tondeuses'!$A$8:$A$12,0)))</f>
        <v/>
      </c>
      <c r="I783" s="20" t="str">
        <f>IF(D783="en large",'terrain et tondeuses'!$B$3*$F783,IF(D783="en long",'terrain et tondeuses'!$B$4*$F783,""))</f>
        <v/>
      </c>
      <c r="J783" s="25" t="str">
        <f t="shared" si="49"/>
        <v/>
      </c>
      <c r="K783" s="26" t="str">
        <f t="shared" si="50"/>
        <v/>
      </c>
      <c r="L783" s="27" t="str">
        <f t="shared" si="51"/>
        <v/>
      </c>
      <c r="M783" s="15">
        <f>'terrain et tondeuses'!$B$29</f>
        <v>17</v>
      </c>
      <c r="N783" s="15">
        <f>'terrain et tondeuses'!$B$31-'terrain et tondeuses'!$B$29</f>
        <v>25</v>
      </c>
      <c r="O783" s="15">
        <v>90</v>
      </c>
    </row>
    <row r="784" spans="1:15" x14ac:dyDescent="0.45">
      <c r="A784" s="35"/>
      <c r="B784" s="35"/>
      <c r="C784" s="31" t="str">
        <f t="shared" si="48"/>
        <v/>
      </c>
      <c r="D784" s="7"/>
      <c r="E784" s="29"/>
      <c r="F784" s="7"/>
      <c r="G784" s="7"/>
      <c r="H784" s="17" t="str">
        <f>IF(G784="","",INDEX('terrain et tondeuses'!$B$8:$B$12,MATCH(G784,'terrain et tondeuses'!$A$8:$A$12,0)))</f>
        <v/>
      </c>
      <c r="I784" s="20" t="str">
        <f>IF(D784="en large",'terrain et tondeuses'!$B$3*$F784,IF(D784="en long",'terrain et tondeuses'!$B$4*$F784,""))</f>
        <v/>
      </c>
      <c r="J784" s="25" t="str">
        <f t="shared" si="49"/>
        <v/>
      </c>
      <c r="K784" s="26" t="str">
        <f t="shared" si="50"/>
        <v/>
      </c>
      <c r="L784" s="27" t="str">
        <f t="shared" si="51"/>
        <v/>
      </c>
      <c r="M784" s="15">
        <f>'terrain et tondeuses'!$B$29</f>
        <v>17</v>
      </c>
      <c r="N784" s="15">
        <f>'terrain et tondeuses'!$B$31-'terrain et tondeuses'!$B$29</f>
        <v>25</v>
      </c>
      <c r="O784" s="15">
        <v>90</v>
      </c>
    </row>
    <row r="785" spans="1:15" x14ac:dyDescent="0.45">
      <c r="A785" s="35"/>
      <c r="B785" s="35"/>
      <c r="C785" s="31" t="str">
        <f t="shared" si="48"/>
        <v/>
      </c>
      <c r="D785" s="7"/>
      <c r="E785" s="29"/>
      <c r="F785" s="7"/>
      <c r="G785" s="7"/>
      <c r="H785" s="17" t="str">
        <f>IF(G785="","",INDEX('terrain et tondeuses'!$B$8:$B$12,MATCH(G785,'terrain et tondeuses'!$A$8:$A$12,0)))</f>
        <v/>
      </c>
      <c r="I785" s="20" t="str">
        <f>IF(D785="en large",'terrain et tondeuses'!$B$3*$F785,IF(D785="en long",'terrain et tondeuses'!$B$4*$F785,""))</f>
        <v/>
      </c>
      <c r="J785" s="25" t="str">
        <f t="shared" si="49"/>
        <v/>
      </c>
      <c r="K785" s="26" t="str">
        <f t="shared" si="50"/>
        <v/>
      </c>
      <c r="L785" s="27" t="str">
        <f t="shared" si="51"/>
        <v/>
      </c>
      <c r="M785" s="15">
        <f>'terrain et tondeuses'!$B$29</f>
        <v>17</v>
      </c>
      <c r="N785" s="15">
        <f>'terrain et tondeuses'!$B$31-'terrain et tondeuses'!$B$29</f>
        <v>25</v>
      </c>
      <c r="O785" s="15">
        <v>90</v>
      </c>
    </row>
    <row r="786" spans="1:15" x14ac:dyDescent="0.45">
      <c r="A786" s="35"/>
      <c r="B786" s="35"/>
      <c r="C786" s="31" t="str">
        <f t="shared" si="48"/>
        <v/>
      </c>
      <c r="D786" s="7"/>
      <c r="E786" s="29"/>
      <c r="F786" s="7"/>
      <c r="G786" s="7"/>
      <c r="H786" s="17" t="str">
        <f>IF(G786="","",INDEX('terrain et tondeuses'!$B$8:$B$12,MATCH(G786,'terrain et tondeuses'!$A$8:$A$12,0)))</f>
        <v/>
      </c>
      <c r="I786" s="20" t="str">
        <f>IF(D786="en large",'terrain et tondeuses'!$B$3*$F786,IF(D786="en long",'terrain et tondeuses'!$B$4*$F786,""))</f>
        <v/>
      </c>
      <c r="J786" s="25" t="str">
        <f t="shared" si="49"/>
        <v/>
      </c>
      <c r="K786" s="26" t="str">
        <f t="shared" si="50"/>
        <v/>
      </c>
      <c r="L786" s="27" t="str">
        <f t="shared" si="51"/>
        <v/>
      </c>
      <c r="M786" s="15">
        <f>'terrain et tondeuses'!$B$29</f>
        <v>17</v>
      </c>
      <c r="N786" s="15">
        <f>'terrain et tondeuses'!$B$31-'terrain et tondeuses'!$B$29</f>
        <v>25</v>
      </c>
      <c r="O786" s="15">
        <v>90</v>
      </c>
    </row>
    <row r="787" spans="1:15" x14ac:dyDescent="0.45">
      <c r="A787" s="35"/>
      <c r="B787" s="35"/>
      <c r="C787" s="31" t="str">
        <f t="shared" si="48"/>
        <v/>
      </c>
      <c r="D787" s="7"/>
      <c r="E787" s="29"/>
      <c r="F787" s="7"/>
      <c r="G787" s="7"/>
      <c r="H787" s="17" t="str">
        <f>IF(G787="","",INDEX('terrain et tondeuses'!$B$8:$B$12,MATCH(G787,'terrain et tondeuses'!$A$8:$A$12,0)))</f>
        <v/>
      </c>
      <c r="I787" s="20" t="str">
        <f>IF(D787="en large",'terrain et tondeuses'!$B$3*$F787,IF(D787="en long",'terrain et tondeuses'!$B$4*$F787,""))</f>
        <v/>
      </c>
      <c r="J787" s="25" t="str">
        <f t="shared" si="49"/>
        <v/>
      </c>
      <c r="K787" s="26" t="str">
        <f t="shared" si="50"/>
        <v/>
      </c>
      <c r="L787" s="27" t="str">
        <f t="shared" si="51"/>
        <v/>
      </c>
      <c r="M787" s="15">
        <f>'terrain et tondeuses'!$B$29</f>
        <v>17</v>
      </c>
      <c r="N787" s="15">
        <f>'terrain et tondeuses'!$B$31-'terrain et tondeuses'!$B$29</f>
        <v>25</v>
      </c>
      <c r="O787" s="15">
        <v>90</v>
      </c>
    </row>
    <row r="788" spans="1:15" x14ac:dyDescent="0.45">
      <c r="A788" s="35"/>
      <c r="B788" s="35"/>
      <c r="C788" s="31" t="str">
        <f t="shared" si="48"/>
        <v/>
      </c>
      <c r="D788" s="7"/>
      <c r="E788" s="29"/>
      <c r="F788" s="7"/>
      <c r="G788" s="7"/>
      <c r="H788" s="17" t="str">
        <f>IF(G788="","",INDEX('terrain et tondeuses'!$B$8:$B$12,MATCH(G788,'terrain et tondeuses'!$A$8:$A$12,0)))</f>
        <v/>
      </c>
      <c r="I788" s="20" t="str">
        <f>IF(D788="en large",'terrain et tondeuses'!$B$3*$F788,IF(D788="en long",'terrain et tondeuses'!$B$4*$F788,""))</f>
        <v/>
      </c>
      <c r="J788" s="25" t="str">
        <f t="shared" si="49"/>
        <v/>
      </c>
      <c r="K788" s="26" t="str">
        <f t="shared" si="50"/>
        <v/>
      </c>
      <c r="L788" s="27" t="str">
        <f t="shared" si="51"/>
        <v/>
      </c>
      <c r="M788" s="15">
        <f>'terrain et tondeuses'!$B$29</f>
        <v>17</v>
      </c>
      <c r="N788" s="15">
        <f>'terrain et tondeuses'!$B$31-'terrain et tondeuses'!$B$29</f>
        <v>25</v>
      </c>
      <c r="O788" s="15">
        <v>90</v>
      </c>
    </row>
    <row r="789" spans="1:15" x14ac:dyDescent="0.45">
      <c r="A789" s="35"/>
      <c r="B789" s="35"/>
      <c r="C789" s="31" t="str">
        <f t="shared" si="48"/>
        <v/>
      </c>
      <c r="D789" s="7"/>
      <c r="E789" s="29"/>
      <c r="F789" s="7"/>
      <c r="G789" s="7"/>
      <c r="H789" s="17" t="str">
        <f>IF(G789="","",INDEX('terrain et tondeuses'!$B$8:$B$12,MATCH(G789,'terrain et tondeuses'!$A$8:$A$12,0)))</f>
        <v/>
      </c>
      <c r="I789" s="20" t="str">
        <f>IF(D789="en large",'terrain et tondeuses'!$B$3*$F789,IF(D789="en long",'terrain et tondeuses'!$B$4*$F789,""))</f>
        <v/>
      </c>
      <c r="J789" s="25" t="str">
        <f t="shared" si="49"/>
        <v/>
      </c>
      <c r="K789" s="26" t="str">
        <f t="shared" si="50"/>
        <v/>
      </c>
      <c r="L789" s="27" t="str">
        <f t="shared" si="51"/>
        <v/>
      </c>
      <c r="M789" s="15">
        <f>'terrain et tondeuses'!$B$29</f>
        <v>17</v>
      </c>
      <c r="N789" s="15">
        <f>'terrain et tondeuses'!$B$31-'terrain et tondeuses'!$B$29</f>
        <v>25</v>
      </c>
      <c r="O789" s="15">
        <v>90</v>
      </c>
    </row>
    <row r="790" spans="1:15" x14ac:dyDescent="0.45">
      <c r="A790" s="35"/>
      <c r="B790" s="35"/>
      <c r="C790" s="31" t="str">
        <f t="shared" si="48"/>
        <v/>
      </c>
      <c r="D790" s="7"/>
      <c r="E790" s="29"/>
      <c r="F790" s="7"/>
      <c r="G790" s="7"/>
      <c r="H790" s="17" t="str">
        <f>IF(G790="","",INDEX('terrain et tondeuses'!$B$8:$B$12,MATCH(G790,'terrain et tondeuses'!$A$8:$A$12,0)))</f>
        <v/>
      </c>
      <c r="I790" s="20" t="str">
        <f>IF(D790="en large",'terrain et tondeuses'!$B$3*$F790,IF(D790="en long",'terrain et tondeuses'!$B$4*$F790,""))</f>
        <v/>
      </c>
      <c r="J790" s="25" t="str">
        <f t="shared" si="49"/>
        <v/>
      </c>
      <c r="K790" s="26" t="str">
        <f t="shared" si="50"/>
        <v/>
      </c>
      <c r="L790" s="27" t="str">
        <f t="shared" si="51"/>
        <v/>
      </c>
      <c r="M790" s="15">
        <f>'terrain et tondeuses'!$B$29</f>
        <v>17</v>
      </c>
      <c r="N790" s="15">
        <f>'terrain et tondeuses'!$B$31-'terrain et tondeuses'!$B$29</f>
        <v>25</v>
      </c>
      <c r="O790" s="15">
        <v>90</v>
      </c>
    </row>
    <row r="791" spans="1:15" x14ac:dyDescent="0.45">
      <c r="A791" s="35"/>
      <c r="B791" s="35"/>
      <c r="C791" s="31" t="str">
        <f t="shared" si="48"/>
        <v/>
      </c>
      <c r="D791" s="7"/>
      <c r="E791" s="29"/>
      <c r="F791" s="7"/>
      <c r="G791" s="7"/>
      <c r="H791" s="17" t="str">
        <f>IF(G791="","",INDEX('terrain et tondeuses'!$B$8:$B$12,MATCH(G791,'terrain et tondeuses'!$A$8:$A$12,0)))</f>
        <v/>
      </c>
      <c r="I791" s="20" t="str">
        <f>IF(D791="en large",'terrain et tondeuses'!$B$3*$F791,IF(D791="en long",'terrain et tondeuses'!$B$4*$F791,""))</f>
        <v/>
      </c>
      <c r="J791" s="25" t="str">
        <f t="shared" si="49"/>
        <v/>
      </c>
      <c r="K791" s="26" t="str">
        <f t="shared" si="50"/>
        <v/>
      </c>
      <c r="L791" s="27" t="str">
        <f t="shared" si="51"/>
        <v/>
      </c>
      <c r="M791" s="15">
        <f>'terrain et tondeuses'!$B$29</f>
        <v>17</v>
      </c>
      <c r="N791" s="15">
        <f>'terrain et tondeuses'!$B$31-'terrain et tondeuses'!$B$29</f>
        <v>25</v>
      </c>
      <c r="O791" s="15">
        <v>90</v>
      </c>
    </row>
    <row r="792" spans="1:15" x14ac:dyDescent="0.45">
      <c r="A792" s="35"/>
      <c r="B792" s="35"/>
      <c r="C792" s="31" t="str">
        <f t="shared" si="48"/>
        <v/>
      </c>
      <c r="D792" s="7"/>
      <c r="E792" s="29"/>
      <c r="F792" s="7"/>
      <c r="G792" s="7"/>
      <c r="H792" s="17" t="str">
        <f>IF(G792="","",INDEX('terrain et tondeuses'!$B$8:$B$12,MATCH(G792,'terrain et tondeuses'!$A$8:$A$12,0)))</f>
        <v/>
      </c>
      <c r="I792" s="20" t="str">
        <f>IF(D792="en large",'terrain et tondeuses'!$B$3*$F792,IF(D792="en long",'terrain et tondeuses'!$B$4*$F792,""))</f>
        <v/>
      </c>
      <c r="J792" s="25" t="str">
        <f t="shared" si="49"/>
        <v/>
      </c>
      <c r="K792" s="26" t="str">
        <f t="shared" si="50"/>
        <v/>
      </c>
      <c r="L792" s="27" t="str">
        <f t="shared" si="51"/>
        <v/>
      </c>
      <c r="M792" s="15">
        <f>'terrain et tondeuses'!$B$29</f>
        <v>17</v>
      </c>
      <c r="N792" s="15">
        <f>'terrain et tondeuses'!$B$31-'terrain et tondeuses'!$B$29</f>
        <v>25</v>
      </c>
      <c r="O792" s="15">
        <v>90</v>
      </c>
    </row>
    <row r="793" spans="1:15" x14ac:dyDescent="0.45">
      <c r="A793" s="35"/>
      <c r="B793" s="35"/>
      <c r="C793" s="31" t="str">
        <f t="shared" si="48"/>
        <v/>
      </c>
      <c r="D793" s="7"/>
      <c r="E793" s="29"/>
      <c r="F793" s="7"/>
      <c r="G793" s="7"/>
      <c r="H793" s="17" t="str">
        <f>IF(G793="","",INDEX('terrain et tondeuses'!$B$8:$B$12,MATCH(G793,'terrain et tondeuses'!$A$8:$A$12,0)))</f>
        <v/>
      </c>
      <c r="I793" s="20" t="str">
        <f>IF(D793="en large",'terrain et tondeuses'!$B$3*$F793,IF(D793="en long",'terrain et tondeuses'!$B$4*$F793,""))</f>
        <v/>
      </c>
      <c r="J793" s="25" t="str">
        <f t="shared" si="49"/>
        <v/>
      </c>
      <c r="K793" s="26" t="str">
        <f t="shared" si="50"/>
        <v/>
      </c>
      <c r="L793" s="27" t="str">
        <f t="shared" si="51"/>
        <v/>
      </c>
      <c r="M793" s="15">
        <f>'terrain et tondeuses'!$B$29</f>
        <v>17</v>
      </c>
      <c r="N793" s="15">
        <f>'terrain et tondeuses'!$B$31-'terrain et tondeuses'!$B$29</f>
        <v>25</v>
      </c>
      <c r="O793" s="15">
        <v>90</v>
      </c>
    </row>
    <row r="794" spans="1:15" x14ac:dyDescent="0.45">
      <c r="A794" s="35"/>
      <c r="B794" s="35"/>
      <c r="C794" s="31" t="str">
        <f t="shared" si="48"/>
        <v/>
      </c>
      <c r="D794" s="7"/>
      <c r="E794" s="29"/>
      <c r="F794" s="7"/>
      <c r="G794" s="7"/>
      <c r="H794" s="17" t="str">
        <f>IF(G794="","",INDEX('terrain et tondeuses'!$B$8:$B$12,MATCH(G794,'terrain et tondeuses'!$A$8:$A$12,0)))</f>
        <v/>
      </c>
      <c r="I794" s="20" t="str">
        <f>IF(D794="en large",'terrain et tondeuses'!$B$3*$F794,IF(D794="en long",'terrain et tondeuses'!$B$4*$F794,""))</f>
        <v/>
      </c>
      <c r="J794" s="25" t="str">
        <f t="shared" si="49"/>
        <v/>
      </c>
      <c r="K794" s="26" t="str">
        <f t="shared" si="50"/>
        <v/>
      </c>
      <c r="L794" s="27" t="str">
        <f t="shared" si="51"/>
        <v/>
      </c>
      <c r="M794" s="15">
        <f>'terrain et tondeuses'!$B$29</f>
        <v>17</v>
      </c>
      <c r="N794" s="15">
        <f>'terrain et tondeuses'!$B$31-'terrain et tondeuses'!$B$29</f>
        <v>25</v>
      </c>
      <c r="O794" s="15">
        <v>90</v>
      </c>
    </row>
    <row r="795" spans="1:15" x14ac:dyDescent="0.45">
      <c r="A795" s="35"/>
      <c r="B795" s="35"/>
      <c r="C795" s="31" t="str">
        <f t="shared" si="48"/>
        <v/>
      </c>
      <c r="D795" s="7"/>
      <c r="E795" s="29"/>
      <c r="F795" s="7"/>
      <c r="G795" s="7"/>
      <c r="H795" s="17" t="str">
        <f>IF(G795="","",INDEX('terrain et tondeuses'!$B$8:$B$12,MATCH(G795,'terrain et tondeuses'!$A$8:$A$12,0)))</f>
        <v/>
      </c>
      <c r="I795" s="20" t="str">
        <f>IF(D795="en large",'terrain et tondeuses'!$B$3*$F795,IF(D795="en long",'terrain et tondeuses'!$B$4*$F795,""))</f>
        <v/>
      </c>
      <c r="J795" s="25" t="str">
        <f t="shared" si="49"/>
        <v/>
      </c>
      <c r="K795" s="26" t="str">
        <f t="shared" si="50"/>
        <v/>
      </c>
      <c r="L795" s="27" t="str">
        <f t="shared" si="51"/>
        <v/>
      </c>
      <c r="M795" s="15">
        <f>'terrain et tondeuses'!$B$29</f>
        <v>17</v>
      </c>
      <c r="N795" s="15">
        <f>'terrain et tondeuses'!$B$31-'terrain et tondeuses'!$B$29</f>
        <v>25</v>
      </c>
      <c r="O795" s="15">
        <v>90</v>
      </c>
    </row>
    <row r="796" spans="1:15" x14ac:dyDescent="0.45">
      <c r="A796" s="35"/>
      <c r="B796" s="35"/>
      <c r="C796" s="31" t="str">
        <f t="shared" si="48"/>
        <v/>
      </c>
      <c r="D796" s="7"/>
      <c r="E796" s="29"/>
      <c r="F796" s="7"/>
      <c r="G796" s="7"/>
      <c r="H796" s="17" t="str">
        <f>IF(G796="","",INDEX('terrain et tondeuses'!$B$8:$B$12,MATCH(G796,'terrain et tondeuses'!$A$8:$A$12,0)))</f>
        <v/>
      </c>
      <c r="I796" s="20" t="str">
        <f>IF(D796="en large",'terrain et tondeuses'!$B$3*$F796,IF(D796="en long",'terrain et tondeuses'!$B$4*$F796,""))</f>
        <v/>
      </c>
      <c r="J796" s="25" t="str">
        <f t="shared" si="49"/>
        <v/>
      </c>
      <c r="K796" s="26" t="str">
        <f t="shared" si="50"/>
        <v/>
      </c>
      <c r="L796" s="27" t="str">
        <f t="shared" si="51"/>
        <v/>
      </c>
      <c r="M796" s="15">
        <f>'terrain et tondeuses'!$B$29</f>
        <v>17</v>
      </c>
      <c r="N796" s="15">
        <f>'terrain et tondeuses'!$B$31-'terrain et tondeuses'!$B$29</f>
        <v>25</v>
      </c>
      <c r="O796" s="15">
        <v>90</v>
      </c>
    </row>
    <row r="797" spans="1:15" x14ac:dyDescent="0.45">
      <c r="A797" s="35"/>
      <c r="B797" s="35"/>
      <c r="C797" s="31" t="str">
        <f t="shared" si="48"/>
        <v/>
      </c>
      <c r="D797" s="7"/>
      <c r="E797" s="29"/>
      <c r="F797" s="7"/>
      <c r="G797" s="7"/>
      <c r="H797" s="17" t="str">
        <f>IF(G797="","",INDEX('terrain et tondeuses'!$B$8:$B$12,MATCH(G797,'terrain et tondeuses'!$A$8:$A$12,0)))</f>
        <v/>
      </c>
      <c r="I797" s="20" t="str">
        <f>IF(D797="en large",'terrain et tondeuses'!$B$3*$F797,IF(D797="en long",'terrain et tondeuses'!$B$4*$F797,""))</f>
        <v/>
      </c>
      <c r="J797" s="25" t="str">
        <f t="shared" si="49"/>
        <v/>
      </c>
      <c r="K797" s="26" t="str">
        <f t="shared" si="50"/>
        <v/>
      </c>
      <c r="L797" s="27" t="str">
        <f t="shared" si="51"/>
        <v/>
      </c>
      <c r="M797" s="15">
        <f>'terrain et tondeuses'!$B$29</f>
        <v>17</v>
      </c>
      <c r="N797" s="15">
        <f>'terrain et tondeuses'!$B$31-'terrain et tondeuses'!$B$29</f>
        <v>25</v>
      </c>
      <c r="O797" s="15">
        <v>90</v>
      </c>
    </row>
    <row r="798" spans="1:15" x14ac:dyDescent="0.45">
      <c r="A798" s="35"/>
      <c r="B798" s="35"/>
      <c r="C798" s="31" t="str">
        <f t="shared" si="48"/>
        <v/>
      </c>
      <c r="D798" s="7"/>
      <c r="E798" s="29"/>
      <c r="F798" s="7"/>
      <c r="G798" s="7"/>
      <c r="H798" s="17" t="str">
        <f>IF(G798="","",INDEX('terrain et tondeuses'!$B$8:$B$12,MATCH(G798,'terrain et tondeuses'!$A$8:$A$12,0)))</f>
        <v/>
      </c>
      <c r="I798" s="20" t="str">
        <f>IF(D798="en large",'terrain et tondeuses'!$B$3*$F798,IF(D798="en long",'terrain et tondeuses'!$B$4*$F798,""))</f>
        <v/>
      </c>
      <c r="J798" s="25" t="str">
        <f t="shared" si="49"/>
        <v/>
      </c>
      <c r="K798" s="26" t="str">
        <f t="shared" si="50"/>
        <v/>
      </c>
      <c r="L798" s="27" t="str">
        <f t="shared" si="51"/>
        <v/>
      </c>
      <c r="M798" s="15">
        <f>'terrain et tondeuses'!$B$29</f>
        <v>17</v>
      </c>
      <c r="N798" s="15">
        <f>'terrain et tondeuses'!$B$31-'terrain et tondeuses'!$B$29</f>
        <v>25</v>
      </c>
      <c r="O798" s="15">
        <v>90</v>
      </c>
    </row>
    <row r="799" spans="1:15" x14ac:dyDescent="0.45">
      <c r="A799" s="35"/>
      <c r="B799" s="35"/>
      <c r="C799" s="31" t="str">
        <f t="shared" si="48"/>
        <v/>
      </c>
      <c r="D799" s="7"/>
      <c r="E799" s="29"/>
      <c r="F799" s="7"/>
      <c r="G799" s="7"/>
      <c r="H799" s="17" t="str">
        <f>IF(G799="","",INDEX('terrain et tondeuses'!$B$8:$B$12,MATCH(G799,'terrain et tondeuses'!$A$8:$A$12,0)))</f>
        <v/>
      </c>
      <c r="I799" s="20" t="str">
        <f>IF(D799="en large",'terrain et tondeuses'!$B$3*$F799,IF(D799="en long",'terrain et tondeuses'!$B$4*$F799,""))</f>
        <v/>
      </c>
      <c r="J799" s="25" t="str">
        <f t="shared" si="49"/>
        <v/>
      </c>
      <c r="K799" s="26" t="str">
        <f t="shared" si="50"/>
        <v/>
      </c>
      <c r="L799" s="27" t="str">
        <f t="shared" si="51"/>
        <v/>
      </c>
      <c r="M799" s="15">
        <f>'terrain et tondeuses'!$B$29</f>
        <v>17</v>
      </c>
      <c r="N799" s="15">
        <f>'terrain et tondeuses'!$B$31-'terrain et tondeuses'!$B$29</f>
        <v>25</v>
      </c>
      <c r="O799" s="15">
        <v>90</v>
      </c>
    </row>
    <row r="800" spans="1:15" x14ac:dyDescent="0.45">
      <c r="A800" s="35"/>
      <c r="B800" s="35"/>
      <c r="C800" s="31" t="str">
        <f t="shared" si="48"/>
        <v/>
      </c>
      <c r="D800" s="7"/>
      <c r="E800" s="29"/>
      <c r="F800" s="7"/>
      <c r="G800" s="7"/>
      <c r="H800" s="17" t="str">
        <f>IF(G800="","",INDEX('terrain et tondeuses'!$B$8:$B$12,MATCH(G800,'terrain et tondeuses'!$A$8:$A$12,0)))</f>
        <v/>
      </c>
      <c r="I800" s="20" t="str">
        <f>IF(D800="en large",'terrain et tondeuses'!$B$3*$F800,IF(D800="en long",'terrain et tondeuses'!$B$4*$F800,""))</f>
        <v/>
      </c>
      <c r="J800" s="25" t="str">
        <f t="shared" si="49"/>
        <v/>
      </c>
      <c r="K800" s="26" t="str">
        <f t="shared" si="50"/>
        <v/>
      </c>
      <c r="L800" s="27" t="str">
        <f t="shared" si="51"/>
        <v/>
      </c>
      <c r="M800" s="15">
        <f>'terrain et tondeuses'!$B$29</f>
        <v>17</v>
      </c>
      <c r="N800" s="15">
        <f>'terrain et tondeuses'!$B$31-'terrain et tondeuses'!$B$29</f>
        <v>25</v>
      </c>
      <c r="O800" s="15">
        <v>90</v>
      </c>
    </row>
    <row r="801" spans="1:15" x14ac:dyDescent="0.45">
      <c r="A801" s="35"/>
      <c r="B801" s="35"/>
      <c r="C801" s="31" t="str">
        <f t="shared" si="48"/>
        <v/>
      </c>
      <c r="D801" s="7"/>
      <c r="E801" s="29"/>
      <c r="F801" s="7"/>
      <c r="G801" s="7"/>
      <c r="H801" s="17" t="str">
        <f>IF(G801="","",INDEX('terrain et tondeuses'!$B$8:$B$12,MATCH(G801,'terrain et tondeuses'!$A$8:$A$12,0)))</f>
        <v/>
      </c>
      <c r="I801" s="20" t="str">
        <f>IF(D801="en large",'terrain et tondeuses'!$B$3*$F801,IF(D801="en long",'terrain et tondeuses'!$B$4*$F801,""))</f>
        <v/>
      </c>
      <c r="J801" s="25" t="str">
        <f t="shared" si="49"/>
        <v/>
      </c>
      <c r="K801" s="26" t="str">
        <f t="shared" si="50"/>
        <v/>
      </c>
      <c r="L801" s="27" t="str">
        <f t="shared" si="51"/>
        <v/>
      </c>
      <c r="M801" s="15">
        <f>'terrain et tondeuses'!$B$29</f>
        <v>17</v>
      </c>
      <c r="N801" s="15">
        <f>'terrain et tondeuses'!$B$31-'terrain et tondeuses'!$B$29</f>
        <v>25</v>
      </c>
      <c r="O801" s="15">
        <v>90</v>
      </c>
    </row>
    <row r="802" spans="1:15" x14ac:dyDescent="0.45">
      <c r="A802" s="35"/>
      <c r="B802" s="35"/>
      <c r="C802" s="31" t="str">
        <f t="shared" si="48"/>
        <v/>
      </c>
      <c r="D802" s="7"/>
      <c r="E802" s="29"/>
      <c r="F802" s="7"/>
      <c r="G802" s="7"/>
      <c r="H802" s="17" t="str">
        <f>IF(G802="","",INDEX('terrain et tondeuses'!$B$8:$B$12,MATCH(G802,'terrain et tondeuses'!$A$8:$A$12,0)))</f>
        <v/>
      </c>
      <c r="I802" s="20" t="str">
        <f>IF(D802="en large",'terrain et tondeuses'!$B$3*$F802,IF(D802="en long",'terrain et tondeuses'!$B$4*$F802,""))</f>
        <v/>
      </c>
      <c r="J802" s="25" t="str">
        <f t="shared" si="49"/>
        <v/>
      </c>
      <c r="K802" s="26" t="str">
        <f t="shared" si="50"/>
        <v/>
      </c>
      <c r="L802" s="27" t="str">
        <f t="shared" si="51"/>
        <v/>
      </c>
      <c r="M802" s="15">
        <f>'terrain et tondeuses'!$B$29</f>
        <v>17</v>
      </c>
      <c r="N802" s="15">
        <f>'terrain et tondeuses'!$B$31-'terrain et tondeuses'!$B$29</f>
        <v>25</v>
      </c>
      <c r="O802" s="15">
        <v>90</v>
      </c>
    </row>
    <row r="803" spans="1:15" x14ac:dyDescent="0.45">
      <c r="A803" s="35"/>
      <c r="B803" s="35"/>
      <c r="C803" s="31" t="str">
        <f t="shared" si="48"/>
        <v/>
      </c>
      <c r="D803" s="7"/>
      <c r="E803" s="29"/>
      <c r="F803" s="7"/>
      <c r="G803" s="7"/>
      <c r="H803" s="17" t="str">
        <f>IF(G803="","",INDEX('terrain et tondeuses'!$B$8:$B$12,MATCH(G803,'terrain et tondeuses'!$A$8:$A$12,0)))</f>
        <v/>
      </c>
      <c r="I803" s="20" t="str">
        <f>IF(D803="en large",'terrain et tondeuses'!$B$3*$F803,IF(D803="en long",'terrain et tondeuses'!$B$4*$F803,""))</f>
        <v/>
      </c>
      <c r="J803" s="25" t="str">
        <f t="shared" si="49"/>
        <v/>
      </c>
      <c r="K803" s="26" t="str">
        <f t="shared" si="50"/>
        <v/>
      </c>
      <c r="L803" s="27" t="str">
        <f t="shared" si="51"/>
        <v/>
      </c>
      <c r="M803" s="15">
        <f>'terrain et tondeuses'!$B$29</f>
        <v>17</v>
      </c>
      <c r="N803" s="15">
        <f>'terrain et tondeuses'!$B$31-'terrain et tondeuses'!$B$29</f>
        <v>25</v>
      </c>
      <c r="O803" s="15">
        <v>90</v>
      </c>
    </row>
    <row r="804" spans="1:15" x14ac:dyDescent="0.45">
      <c r="A804" s="35"/>
      <c r="B804" s="35"/>
      <c r="C804" s="31" t="str">
        <f t="shared" si="48"/>
        <v/>
      </c>
      <c r="D804" s="7"/>
      <c r="E804" s="29"/>
      <c r="F804" s="7"/>
      <c r="G804" s="7"/>
      <c r="H804" s="17" t="str">
        <f>IF(G804="","",INDEX('terrain et tondeuses'!$B$8:$B$12,MATCH(G804,'terrain et tondeuses'!$A$8:$A$12,0)))</f>
        <v/>
      </c>
      <c r="I804" s="20" t="str">
        <f>IF(D804="en large",'terrain et tondeuses'!$B$3*$F804,IF(D804="en long",'terrain et tondeuses'!$B$4*$F804,""))</f>
        <v/>
      </c>
      <c r="J804" s="25" t="str">
        <f t="shared" si="49"/>
        <v/>
      </c>
      <c r="K804" s="26" t="str">
        <f t="shared" si="50"/>
        <v/>
      </c>
      <c r="L804" s="27" t="str">
        <f t="shared" si="51"/>
        <v/>
      </c>
      <c r="M804" s="15">
        <f>'terrain et tondeuses'!$B$29</f>
        <v>17</v>
      </c>
      <c r="N804" s="15">
        <f>'terrain et tondeuses'!$B$31-'terrain et tondeuses'!$B$29</f>
        <v>25</v>
      </c>
      <c r="O804" s="15">
        <v>90</v>
      </c>
    </row>
    <row r="805" spans="1:15" x14ac:dyDescent="0.45">
      <c r="A805" s="35"/>
      <c r="B805" s="35"/>
      <c r="C805" s="31" t="str">
        <f t="shared" si="48"/>
        <v/>
      </c>
      <c r="D805" s="7"/>
      <c r="E805" s="29"/>
      <c r="F805" s="7"/>
      <c r="G805" s="7"/>
      <c r="H805" s="17" t="str">
        <f>IF(G805="","",INDEX('terrain et tondeuses'!$B$8:$B$12,MATCH(G805,'terrain et tondeuses'!$A$8:$A$12,0)))</f>
        <v/>
      </c>
      <c r="I805" s="20" t="str">
        <f>IF(D805="en large",'terrain et tondeuses'!$B$3*$F805,IF(D805="en long",'terrain et tondeuses'!$B$4*$F805,""))</f>
        <v/>
      </c>
      <c r="J805" s="25" t="str">
        <f t="shared" si="49"/>
        <v/>
      </c>
      <c r="K805" s="26" t="str">
        <f t="shared" si="50"/>
        <v/>
      </c>
      <c r="L805" s="27" t="str">
        <f t="shared" si="51"/>
        <v/>
      </c>
      <c r="M805" s="15">
        <f>'terrain et tondeuses'!$B$29</f>
        <v>17</v>
      </c>
      <c r="N805" s="15">
        <f>'terrain et tondeuses'!$B$31-'terrain et tondeuses'!$B$29</f>
        <v>25</v>
      </c>
      <c r="O805" s="15">
        <v>90</v>
      </c>
    </row>
    <row r="806" spans="1:15" x14ac:dyDescent="0.45">
      <c r="A806" s="35"/>
      <c r="B806" s="35"/>
      <c r="C806" s="31" t="str">
        <f t="shared" si="48"/>
        <v/>
      </c>
      <c r="D806" s="7"/>
      <c r="E806" s="29"/>
      <c r="F806" s="7"/>
      <c r="G806" s="7"/>
      <c r="H806" s="17" t="str">
        <f>IF(G806="","",INDEX('terrain et tondeuses'!$B$8:$B$12,MATCH(G806,'terrain et tondeuses'!$A$8:$A$12,0)))</f>
        <v/>
      </c>
      <c r="I806" s="20" t="str">
        <f>IF(D806="en large",'terrain et tondeuses'!$B$3*$F806,IF(D806="en long",'terrain et tondeuses'!$B$4*$F806,""))</f>
        <v/>
      </c>
      <c r="J806" s="25" t="str">
        <f t="shared" si="49"/>
        <v/>
      </c>
      <c r="K806" s="26" t="str">
        <f t="shared" si="50"/>
        <v/>
      </c>
      <c r="L806" s="27" t="str">
        <f t="shared" si="51"/>
        <v/>
      </c>
      <c r="M806" s="15">
        <f>'terrain et tondeuses'!$B$29</f>
        <v>17</v>
      </c>
      <c r="N806" s="15">
        <f>'terrain et tondeuses'!$B$31-'terrain et tondeuses'!$B$29</f>
        <v>25</v>
      </c>
      <c r="O806" s="15">
        <v>90</v>
      </c>
    </row>
    <row r="807" spans="1:15" x14ac:dyDescent="0.45">
      <c r="A807" s="35"/>
      <c r="B807" s="35"/>
      <c r="C807" s="31" t="str">
        <f t="shared" si="48"/>
        <v/>
      </c>
      <c r="D807" s="7"/>
      <c r="E807" s="29"/>
      <c r="F807" s="7"/>
      <c r="G807" s="7"/>
      <c r="H807" s="17" t="str">
        <f>IF(G807="","",INDEX('terrain et tondeuses'!$B$8:$B$12,MATCH(G807,'terrain et tondeuses'!$A$8:$A$12,0)))</f>
        <v/>
      </c>
      <c r="I807" s="20" t="str">
        <f>IF(D807="en large",'terrain et tondeuses'!$B$3*$F807,IF(D807="en long",'terrain et tondeuses'!$B$4*$F807,""))</f>
        <v/>
      </c>
      <c r="J807" s="25" t="str">
        <f t="shared" si="49"/>
        <v/>
      </c>
      <c r="K807" s="26" t="str">
        <f t="shared" si="50"/>
        <v/>
      </c>
      <c r="L807" s="27" t="str">
        <f t="shared" si="51"/>
        <v/>
      </c>
      <c r="M807" s="15">
        <f>'terrain et tondeuses'!$B$29</f>
        <v>17</v>
      </c>
      <c r="N807" s="15">
        <f>'terrain et tondeuses'!$B$31-'terrain et tondeuses'!$B$29</f>
        <v>25</v>
      </c>
      <c r="O807" s="15">
        <v>90</v>
      </c>
    </row>
    <row r="808" spans="1:15" x14ac:dyDescent="0.45">
      <c r="A808" s="35"/>
      <c r="B808" s="35"/>
      <c r="C808" s="31" t="str">
        <f t="shared" si="48"/>
        <v/>
      </c>
      <c r="D808" s="7"/>
      <c r="E808" s="29"/>
      <c r="F808" s="7"/>
      <c r="G808" s="7"/>
      <c r="H808" s="17" t="str">
        <f>IF(G808="","",INDEX('terrain et tondeuses'!$B$8:$B$12,MATCH(G808,'terrain et tondeuses'!$A$8:$A$12,0)))</f>
        <v/>
      </c>
      <c r="I808" s="20" t="str">
        <f>IF(D808="en large",'terrain et tondeuses'!$B$3*$F808,IF(D808="en long",'terrain et tondeuses'!$B$4*$F808,""))</f>
        <v/>
      </c>
      <c r="J808" s="25" t="str">
        <f t="shared" si="49"/>
        <v/>
      </c>
      <c r="K808" s="26" t="str">
        <f t="shared" si="50"/>
        <v/>
      </c>
      <c r="L808" s="27" t="str">
        <f t="shared" si="51"/>
        <v/>
      </c>
      <c r="M808" s="15">
        <f>'terrain et tondeuses'!$B$29</f>
        <v>17</v>
      </c>
      <c r="N808" s="15">
        <f>'terrain et tondeuses'!$B$31-'terrain et tondeuses'!$B$29</f>
        <v>25</v>
      </c>
      <c r="O808" s="15">
        <v>90</v>
      </c>
    </row>
    <row r="809" spans="1:15" x14ac:dyDescent="0.45">
      <c r="A809" s="35"/>
      <c r="B809" s="35"/>
      <c r="C809" s="31" t="str">
        <f t="shared" si="48"/>
        <v/>
      </c>
      <c r="D809" s="7"/>
      <c r="E809" s="29"/>
      <c r="F809" s="7"/>
      <c r="G809" s="7"/>
      <c r="H809" s="17" t="str">
        <f>IF(G809="","",INDEX('terrain et tondeuses'!$B$8:$B$12,MATCH(G809,'terrain et tondeuses'!$A$8:$A$12,0)))</f>
        <v/>
      </c>
      <c r="I809" s="20" t="str">
        <f>IF(D809="en large",'terrain et tondeuses'!$B$3*$F809,IF(D809="en long",'terrain et tondeuses'!$B$4*$F809,""))</f>
        <v/>
      </c>
      <c r="J809" s="25" t="str">
        <f t="shared" si="49"/>
        <v/>
      </c>
      <c r="K809" s="26" t="str">
        <f t="shared" si="50"/>
        <v/>
      </c>
      <c r="L809" s="27" t="str">
        <f t="shared" si="51"/>
        <v/>
      </c>
      <c r="M809" s="15">
        <f>'terrain et tondeuses'!$B$29</f>
        <v>17</v>
      </c>
      <c r="N809" s="15">
        <f>'terrain et tondeuses'!$B$31-'terrain et tondeuses'!$B$29</f>
        <v>25</v>
      </c>
      <c r="O809" s="15">
        <v>90</v>
      </c>
    </row>
    <row r="810" spans="1:15" x14ac:dyDescent="0.45">
      <c r="A810" s="35"/>
      <c r="B810" s="35"/>
      <c r="C810" s="31" t="str">
        <f t="shared" si="48"/>
        <v/>
      </c>
      <c r="D810" s="7"/>
      <c r="E810" s="29"/>
      <c r="F810" s="7"/>
      <c r="G810" s="7"/>
      <c r="H810" s="17" t="str">
        <f>IF(G810="","",INDEX('terrain et tondeuses'!$B$8:$B$12,MATCH(G810,'terrain et tondeuses'!$A$8:$A$12,0)))</f>
        <v/>
      </c>
      <c r="I810" s="20" t="str">
        <f>IF(D810="en large",'terrain et tondeuses'!$B$3*$F810,IF(D810="en long",'terrain et tondeuses'!$B$4*$F810,""))</f>
        <v/>
      </c>
      <c r="J810" s="25" t="str">
        <f t="shared" si="49"/>
        <v/>
      </c>
      <c r="K810" s="26" t="str">
        <f t="shared" si="50"/>
        <v/>
      </c>
      <c r="L810" s="27" t="str">
        <f t="shared" si="51"/>
        <v/>
      </c>
      <c r="M810" s="15">
        <f>'terrain et tondeuses'!$B$29</f>
        <v>17</v>
      </c>
      <c r="N810" s="15">
        <f>'terrain et tondeuses'!$B$31-'terrain et tondeuses'!$B$29</f>
        <v>25</v>
      </c>
      <c r="O810" s="15">
        <v>90</v>
      </c>
    </row>
    <row r="811" spans="1:15" x14ac:dyDescent="0.45">
      <c r="A811" s="35"/>
      <c r="B811" s="35"/>
      <c r="C811" s="31" t="str">
        <f t="shared" si="48"/>
        <v/>
      </c>
      <c r="D811" s="7"/>
      <c r="E811" s="29"/>
      <c r="F811" s="7"/>
      <c r="G811" s="7"/>
      <c r="H811" s="17" t="str">
        <f>IF(G811="","",INDEX('terrain et tondeuses'!$B$8:$B$12,MATCH(G811,'terrain et tondeuses'!$A$8:$A$12,0)))</f>
        <v/>
      </c>
      <c r="I811" s="20" t="str">
        <f>IF(D811="en large",'terrain et tondeuses'!$B$3*$F811,IF(D811="en long",'terrain et tondeuses'!$B$4*$F811,""))</f>
        <v/>
      </c>
      <c r="J811" s="25" t="str">
        <f t="shared" si="49"/>
        <v/>
      </c>
      <c r="K811" s="26" t="str">
        <f t="shared" si="50"/>
        <v/>
      </c>
      <c r="L811" s="27" t="str">
        <f t="shared" si="51"/>
        <v/>
      </c>
      <c r="M811" s="15">
        <f>'terrain et tondeuses'!$B$29</f>
        <v>17</v>
      </c>
      <c r="N811" s="15">
        <f>'terrain et tondeuses'!$B$31-'terrain et tondeuses'!$B$29</f>
        <v>25</v>
      </c>
      <c r="O811" s="15">
        <v>90</v>
      </c>
    </row>
    <row r="812" spans="1:15" x14ac:dyDescent="0.45">
      <c r="A812" s="35"/>
      <c r="B812" s="35"/>
      <c r="C812" s="31" t="str">
        <f t="shared" si="48"/>
        <v/>
      </c>
      <c r="D812" s="7"/>
      <c r="E812" s="29"/>
      <c r="F812" s="7"/>
      <c r="G812" s="7"/>
      <c r="H812" s="17" t="str">
        <f>IF(G812="","",INDEX('terrain et tondeuses'!$B$8:$B$12,MATCH(G812,'terrain et tondeuses'!$A$8:$A$12,0)))</f>
        <v/>
      </c>
      <c r="I812" s="20" t="str">
        <f>IF(D812="en large",'terrain et tondeuses'!$B$3*$F812,IF(D812="en long",'terrain et tondeuses'!$B$4*$F812,""))</f>
        <v/>
      </c>
      <c r="J812" s="25" t="str">
        <f t="shared" si="49"/>
        <v/>
      </c>
      <c r="K812" s="26" t="str">
        <f t="shared" si="50"/>
        <v/>
      </c>
      <c r="L812" s="27" t="str">
        <f t="shared" si="51"/>
        <v/>
      </c>
      <c r="M812" s="15">
        <f>'terrain et tondeuses'!$B$29</f>
        <v>17</v>
      </c>
      <c r="N812" s="15">
        <f>'terrain et tondeuses'!$B$31-'terrain et tondeuses'!$B$29</f>
        <v>25</v>
      </c>
      <c r="O812" s="15">
        <v>90</v>
      </c>
    </row>
    <row r="813" spans="1:15" x14ac:dyDescent="0.45">
      <c r="A813" s="35"/>
      <c r="B813" s="35"/>
      <c r="C813" s="31" t="str">
        <f t="shared" si="48"/>
        <v/>
      </c>
      <c r="D813" s="7"/>
      <c r="E813" s="29"/>
      <c r="F813" s="7"/>
      <c r="G813" s="7"/>
      <c r="H813" s="17" t="str">
        <f>IF(G813="","",INDEX('terrain et tondeuses'!$B$8:$B$12,MATCH(G813,'terrain et tondeuses'!$A$8:$A$12,0)))</f>
        <v/>
      </c>
      <c r="I813" s="20" t="str">
        <f>IF(D813="en large",'terrain et tondeuses'!$B$3*$F813,IF(D813="en long",'terrain et tondeuses'!$B$4*$F813,""))</f>
        <v/>
      </c>
      <c r="J813" s="25" t="str">
        <f t="shared" si="49"/>
        <v/>
      </c>
      <c r="K813" s="26" t="str">
        <f t="shared" si="50"/>
        <v/>
      </c>
      <c r="L813" s="27" t="str">
        <f t="shared" si="51"/>
        <v/>
      </c>
      <c r="M813" s="15">
        <f>'terrain et tondeuses'!$B$29</f>
        <v>17</v>
      </c>
      <c r="N813" s="15">
        <f>'terrain et tondeuses'!$B$31-'terrain et tondeuses'!$B$29</f>
        <v>25</v>
      </c>
      <c r="O813" s="15">
        <v>90</v>
      </c>
    </row>
    <row r="814" spans="1:15" x14ac:dyDescent="0.45">
      <c r="A814" s="35"/>
      <c r="B814" s="35"/>
      <c r="C814" s="31" t="str">
        <f t="shared" si="48"/>
        <v/>
      </c>
      <c r="D814" s="7"/>
      <c r="E814" s="29"/>
      <c r="F814" s="7"/>
      <c r="G814" s="7"/>
      <c r="H814" s="17" t="str">
        <f>IF(G814="","",INDEX('terrain et tondeuses'!$B$8:$B$12,MATCH(G814,'terrain et tondeuses'!$A$8:$A$12,0)))</f>
        <v/>
      </c>
      <c r="I814" s="20" t="str">
        <f>IF(D814="en large",'terrain et tondeuses'!$B$3*$F814,IF(D814="en long",'terrain et tondeuses'!$B$4*$F814,""))</f>
        <v/>
      </c>
      <c r="J814" s="25" t="str">
        <f t="shared" si="49"/>
        <v/>
      </c>
      <c r="K814" s="26" t="str">
        <f t="shared" si="50"/>
        <v/>
      </c>
      <c r="L814" s="27" t="str">
        <f t="shared" si="51"/>
        <v/>
      </c>
      <c r="M814" s="15">
        <f>'terrain et tondeuses'!$B$29</f>
        <v>17</v>
      </c>
      <c r="N814" s="15">
        <f>'terrain et tondeuses'!$B$31-'terrain et tondeuses'!$B$29</f>
        <v>25</v>
      </c>
      <c r="O814" s="15">
        <v>90</v>
      </c>
    </row>
    <row r="815" spans="1:15" x14ac:dyDescent="0.45">
      <c r="A815" s="35"/>
      <c r="B815" s="35"/>
      <c r="C815" s="31" t="str">
        <f t="shared" si="48"/>
        <v/>
      </c>
      <c r="D815" s="7"/>
      <c r="E815" s="29"/>
      <c r="F815" s="7"/>
      <c r="G815" s="7"/>
      <c r="H815" s="17" t="str">
        <f>IF(G815="","",INDEX('terrain et tondeuses'!$B$8:$B$12,MATCH(G815,'terrain et tondeuses'!$A$8:$A$12,0)))</f>
        <v/>
      </c>
      <c r="I815" s="20" t="str">
        <f>IF(D815="en large",'terrain et tondeuses'!$B$3*$F815,IF(D815="en long",'terrain et tondeuses'!$B$4*$F815,""))</f>
        <v/>
      </c>
      <c r="J815" s="25" t="str">
        <f t="shared" si="49"/>
        <v/>
      </c>
      <c r="K815" s="26" t="str">
        <f t="shared" si="50"/>
        <v/>
      </c>
      <c r="L815" s="27" t="str">
        <f t="shared" si="51"/>
        <v/>
      </c>
      <c r="M815" s="15">
        <f>'terrain et tondeuses'!$B$29</f>
        <v>17</v>
      </c>
      <c r="N815" s="15">
        <f>'terrain et tondeuses'!$B$31-'terrain et tondeuses'!$B$29</f>
        <v>25</v>
      </c>
      <c r="O815" s="15">
        <v>90</v>
      </c>
    </row>
    <row r="816" spans="1:15" x14ac:dyDescent="0.45">
      <c r="A816" s="35"/>
      <c r="B816" s="35"/>
      <c r="C816" s="31" t="str">
        <f t="shared" si="48"/>
        <v/>
      </c>
      <c r="D816" s="7"/>
      <c r="E816" s="29"/>
      <c r="F816" s="7"/>
      <c r="G816" s="7"/>
      <c r="H816" s="17" t="str">
        <f>IF(G816="","",INDEX('terrain et tondeuses'!$B$8:$B$12,MATCH(G816,'terrain et tondeuses'!$A$8:$A$12,0)))</f>
        <v/>
      </c>
      <c r="I816" s="20" t="str">
        <f>IF(D816="en large",'terrain et tondeuses'!$B$3*$F816,IF(D816="en long",'terrain et tondeuses'!$B$4*$F816,""))</f>
        <v/>
      </c>
      <c r="J816" s="25" t="str">
        <f t="shared" si="49"/>
        <v/>
      </c>
      <c r="K816" s="26" t="str">
        <f t="shared" si="50"/>
        <v/>
      </c>
      <c r="L816" s="27" t="str">
        <f t="shared" si="51"/>
        <v/>
      </c>
      <c r="M816" s="15">
        <f>'terrain et tondeuses'!$B$29</f>
        <v>17</v>
      </c>
      <c r="N816" s="15">
        <f>'terrain et tondeuses'!$B$31-'terrain et tondeuses'!$B$29</f>
        <v>25</v>
      </c>
      <c r="O816" s="15">
        <v>90</v>
      </c>
    </row>
    <row r="817" spans="1:15" x14ac:dyDescent="0.45">
      <c r="A817" s="35"/>
      <c r="B817" s="35"/>
      <c r="C817" s="31" t="str">
        <f t="shared" si="48"/>
        <v/>
      </c>
      <c r="D817" s="7"/>
      <c r="E817" s="29"/>
      <c r="F817" s="7"/>
      <c r="G817" s="7"/>
      <c r="H817" s="17" t="str">
        <f>IF(G817="","",INDEX('terrain et tondeuses'!$B$8:$B$12,MATCH(G817,'terrain et tondeuses'!$A$8:$A$12,0)))</f>
        <v/>
      </c>
      <c r="I817" s="20" t="str">
        <f>IF(D817="en large",'terrain et tondeuses'!$B$3*$F817,IF(D817="en long",'terrain et tondeuses'!$B$4*$F817,""))</f>
        <v/>
      </c>
      <c r="J817" s="25" t="str">
        <f t="shared" si="49"/>
        <v/>
      </c>
      <c r="K817" s="26" t="str">
        <f t="shared" si="50"/>
        <v/>
      </c>
      <c r="L817" s="27" t="str">
        <f t="shared" si="51"/>
        <v/>
      </c>
      <c r="M817" s="15">
        <f>'terrain et tondeuses'!$B$29</f>
        <v>17</v>
      </c>
      <c r="N817" s="15">
        <f>'terrain et tondeuses'!$B$31-'terrain et tondeuses'!$B$29</f>
        <v>25</v>
      </c>
      <c r="O817" s="15">
        <v>90</v>
      </c>
    </row>
    <row r="818" spans="1:15" x14ac:dyDescent="0.45">
      <c r="A818" s="35"/>
      <c r="B818" s="35"/>
      <c r="C818" s="31" t="str">
        <f t="shared" si="48"/>
        <v/>
      </c>
      <c r="D818" s="7"/>
      <c r="E818" s="29"/>
      <c r="F818" s="7"/>
      <c r="G818" s="7"/>
      <c r="H818" s="17" t="str">
        <f>IF(G818="","",INDEX('terrain et tondeuses'!$B$8:$B$12,MATCH(G818,'terrain et tondeuses'!$A$8:$A$12,0)))</f>
        <v/>
      </c>
      <c r="I818" s="20" t="str">
        <f>IF(D818="en large",'terrain et tondeuses'!$B$3*$F818,IF(D818="en long",'terrain et tondeuses'!$B$4*$F818,""))</f>
        <v/>
      </c>
      <c r="J818" s="25" t="str">
        <f t="shared" si="49"/>
        <v/>
      </c>
      <c r="K818" s="26" t="str">
        <f t="shared" si="50"/>
        <v/>
      </c>
      <c r="L818" s="27" t="str">
        <f t="shared" si="51"/>
        <v/>
      </c>
      <c r="M818" s="15">
        <f>'terrain et tondeuses'!$B$29</f>
        <v>17</v>
      </c>
      <c r="N818" s="15">
        <f>'terrain et tondeuses'!$B$31-'terrain et tondeuses'!$B$29</f>
        <v>25</v>
      </c>
      <c r="O818" s="15">
        <v>90</v>
      </c>
    </row>
    <row r="819" spans="1:15" x14ac:dyDescent="0.45">
      <c r="A819" s="35"/>
      <c r="B819" s="35"/>
      <c r="C819" s="31" t="str">
        <f t="shared" si="48"/>
        <v/>
      </c>
      <c r="D819" s="7"/>
      <c r="E819" s="29"/>
      <c r="F819" s="7"/>
      <c r="G819" s="7"/>
      <c r="H819" s="17" t="str">
        <f>IF(G819="","",INDEX('terrain et tondeuses'!$B$8:$B$12,MATCH(G819,'terrain et tondeuses'!$A$8:$A$12,0)))</f>
        <v/>
      </c>
      <c r="I819" s="20" t="str">
        <f>IF(D819="en large",'terrain et tondeuses'!$B$3*$F819,IF(D819="en long",'terrain et tondeuses'!$B$4*$F819,""))</f>
        <v/>
      </c>
      <c r="J819" s="25" t="str">
        <f t="shared" si="49"/>
        <v/>
      </c>
      <c r="K819" s="26" t="str">
        <f t="shared" si="50"/>
        <v/>
      </c>
      <c r="L819" s="27" t="str">
        <f t="shared" si="51"/>
        <v/>
      </c>
      <c r="M819" s="15">
        <f>'terrain et tondeuses'!$B$29</f>
        <v>17</v>
      </c>
      <c r="N819" s="15">
        <f>'terrain et tondeuses'!$B$31-'terrain et tondeuses'!$B$29</f>
        <v>25</v>
      </c>
      <c r="O819" s="15">
        <v>90</v>
      </c>
    </row>
    <row r="820" spans="1:15" x14ac:dyDescent="0.45">
      <c r="A820" s="35"/>
      <c r="B820" s="35"/>
      <c r="C820" s="31" t="str">
        <f t="shared" si="48"/>
        <v/>
      </c>
      <c r="D820" s="7"/>
      <c r="E820" s="29"/>
      <c r="F820" s="7"/>
      <c r="G820" s="7"/>
      <c r="H820" s="17" t="str">
        <f>IF(G820="","",INDEX('terrain et tondeuses'!$B$8:$B$12,MATCH(G820,'terrain et tondeuses'!$A$8:$A$12,0)))</f>
        <v/>
      </c>
      <c r="I820" s="20" t="str">
        <f>IF(D820="en large",'terrain et tondeuses'!$B$3*$F820,IF(D820="en long",'terrain et tondeuses'!$B$4*$F820,""))</f>
        <v/>
      </c>
      <c r="J820" s="25" t="str">
        <f t="shared" si="49"/>
        <v/>
      </c>
      <c r="K820" s="26" t="str">
        <f t="shared" si="50"/>
        <v/>
      </c>
      <c r="L820" s="27" t="str">
        <f t="shared" si="51"/>
        <v/>
      </c>
      <c r="M820" s="15">
        <f>'terrain et tondeuses'!$B$29</f>
        <v>17</v>
      </c>
      <c r="N820" s="15">
        <f>'terrain et tondeuses'!$B$31-'terrain et tondeuses'!$B$29</f>
        <v>25</v>
      </c>
      <c r="O820" s="15">
        <v>90</v>
      </c>
    </row>
    <row r="821" spans="1:15" x14ac:dyDescent="0.45">
      <c r="A821" s="35"/>
      <c r="B821" s="35"/>
      <c r="C821" s="31" t="str">
        <f t="shared" si="48"/>
        <v/>
      </c>
      <c r="D821" s="7"/>
      <c r="E821" s="29"/>
      <c r="F821" s="7"/>
      <c r="G821" s="7"/>
      <c r="H821" s="17" t="str">
        <f>IF(G821="","",INDEX('terrain et tondeuses'!$B$8:$B$12,MATCH(G821,'terrain et tondeuses'!$A$8:$A$12,0)))</f>
        <v/>
      </c>
      <c r="I821" s="20" t="str">
        <f>IF(D821="en large",'terrain et tondeuses'!$B$3*$F821,IF(D821="en long",'terrain et tondeuses'!$B$4*$F821,""))</f>
        <v/>
      </c>
      <c r="J821" s="25" t="str">
        <f t="shared" si="49"/>
        <v/>
      </c>
      <c r="K821" s="26" t="str">
        <f t="shared" si="50"/>
        <v/>
      </c>
      <c r="L821" s="27" t="str">
        <f t="shared" si="51"/>
        <v/>
      </c>
      <c r="M821" s="15">
        <f>'terrain et tondeuses'!$B$29</f>
        <v>17</v>
      </c>
      <c r="N821" s="15">
        <f>'terrain et tondeuses'!$B$31-'terrain et tondeuses'!$B$29</f>
        <v>25</v>
      </c>
      <c r="O821" s="15">
        <v>90</v>
      </c>
    </row>
    <row r="822" spans="1:15" x14ac:dyDescent="0.45">
      <c r="A822" s="35"/>
      <c r="B822" s="35"/>
      <c r="C822" s="31" t="str">
        <f t="shared" si="48"/>
        <v/>
      </c>
      <c r="D822" s="7"/>
      <c r="E822" s="29"/>
      <c r="F822" s="7"/>
      <c r="G822" s="7"/>
      <c r="H822" s="17" t="str">
        <f>IF(G822="","",INDEX('terrain et tondeuses'!$B$8:$B$12,MATCH(G822,'terrain et tondeuses'!$A$8:$A$12,0)))</f>
        <v/>
      </c>
      <c r="I822" s="20" t="str">
        <f>IF(D822="en large",'terrain et tondeuses'!$B$3*$F822,IF(D822="en long",'terrain et tondeuses'!$B$4*$F822,""))</f>
        <v/>
      </c>
      <c r="J822" s="25" t="str">
        <f t="shared" si="49"/>
        <v/>
      </c>
      <c r="K822" s="26" t="str">
        <f t="shared" si="50"/>
        <v/>
      </c>
      <c r="L822" s="27" t="str">
        <f t="shared" si="51"/>
        <v/>
      </c>
      <c r="M822" s="15">
        <f>'terrain et tondeuses'!$B$29</f>
        <v>17</v>
      </c>
      <c r="N822" s="15">
        <f>'terrain et tondeuses'!$B$31-'terrain et tondeuses'!$B$29</f>
        <v>25</v>
      </c>
      <c r="O822" s="15">
        <v>90</v>
      </c>
    </row>
    <row r="823" spans="1:15" x14ac:dyDescent="0.45">
      <c r="A823" s="35"/>
      <c r="B823" s="35"/>
      <c r="C823" s="31" t="str">
        <f t="shared" si="48"/>
        <v/>
      </c>
      <c r="D823" s="7"/>
      <c r="E823" s="29"/>
      <c r="F823" s="7"/>
      <c r="G823" s="7"/>
      <c r="H823" s="17" t="str">
        <f>IF(G823="","",INDEX('terrain et tondeuses'!$B$8:$B$12,MATCH(G823,'terrain et tondeuses'!$A$8:$A$12,0)))</f>
        <v/>
      </c>
      <c r="I823" s="20" t="str">
        <f>IF(D823="en large",'terrain et tondeuses'!$B$3*$F823,IF(D823="en long",'terrain et tondeuses'!$B$4*$F823,""))</f>
        <v/>
      </c>
      <c r="J823" s="25" t="str">
        <f t="shared" si="49"/>
        <v/>
      </c>
      <c r="K823" s="26" t="str">
        <f t="shared" si="50"/>
        <v/>
      </c>
      <c r="L823" s="27" t="str">
        <f t="shared" si="51"/>
        <v/>
      </c>
      <c r="M823" s="15">
        <f>'terrain et tondeuses'!$B$29</f>
        <v>17</v>
      </c>
      <c r="N823" s="15">
        <f>'terrain et tondeuses'!$B$31-'terrain et tondeuses'!$B$29</f>
        <v>25</v>
      </c>
      <c r="O823" s="15">
        <v>90</v>
      </c>
    </row>
    <row r="824" spans="1:15" x14ac:dyDescent="0.45">
      <c r="A824" s="35"/>
      <c r="B824" s="35"/>
      <c r="C824" s="31" t="str">
        <f t="shared" si="48"/>
        <v/>
      </c>
      <c r="D824" s="7"/>
      <c r="E824" s="29"/>
      <c r="F824" s="7"/>
      <c r="G824" s="7"/>
      <c r="H824" s="17" t="str">
        <f>IF(G824="","",INDEX('terrain et tondeuses'!$B$8:$B$12,MATCH(G824,'terrain et tondeuses'!$A$8:$A$12,0)))</f>
        <v/>
      </c>
      <c r="I824" s="20" t="str">
        <f>IF(D824="en large",'terrain et tondeuses'!$B$3*$F824,IF(D824="en long",'terrain et tondeuses'!$B$4*$F824,""))</f>
        <v/>
      </c>
      <c r="J824" s="25" t="str">
        <f t="shared" si="49"/>
        <v/>
      </c>
      <c r="K824" s="26" t="str">
        <f t="shared" si="50"/>
        <v/>
      </c>
      <c r="L824" s="27" t="str">
        <f t="shared" si="51"/>
        <v/>
      </c>
      <c r="M824" s="15">
        <f>'terrain et tondeuses'!$B$29</f>
        <v>17</v>
      </c>
      <c r="N824" s="15">
        <f>'terrain et tondeuses'!$B$31-'terrain et tondeuses'!$B$29</f>
        <v>25</v>
      </c>
      <c r="O824" s="15">
        <v>90</v>
      </c>
    </row>
    <row r="825" spans="1:15" x14ac:dyDescent="0.45">
      <c r="A825" s="35"/>
      <c r="B825" s="35"/>
      <c r="C825" s="31" t="str">
        <f t="shared" si="48"/>
        <v/>
      </c>
      <c r="D825" s="7"/>
      <c r="E825" s="29"/>
      <c r="F825" s="7"/>
      <c r="G825" s="7"/>
      <c r="H825" s="17" t="str">
        <f>IF(G825="","",INDEX('terrain et tondeuses'!$B$8:$B$12,MATCH(G825,'terrain et tondeuses'!$A$8:$A$12,0)))</f>
        <v/>
      </c>
      <c r="I825" s="20" t="str">
        <f>IF(D825="en large",'terrain et tondeuses'!$B$3*$F825,IF(D825="en long",'terrain et tondeuses'!$B$4*$F825,""))</f>
        <v/>
      </c>
      <c r="J825" s="25" t="str">
        <f t="shared" si="49"/>
        <v/>
      </c>
      <c r="K825" s="26" t="str">
        <f t="shared" si="50"/>
        <v/>
      </c>
      <c r="L825" s="27" t="str">
        <f t="shared" si="51"/>
        <v/>
      </c>
      <c r="M825" s="15">
        <f>'terrain et tondeuses'!$B$29</f>
        <v>17</v>
      </c>
      <c r="N825" s="15">
        <f>'terrain et tondeuses'!$B$31-'terrain et tondeuses'!$B$29</f>
        <v>25</v>
      </c>
      <c r="O825" s="15">
        <v>90</v>
      </c>
    </row>
    <row r="826" spans="1:15" x14ac:dyDescent="0.45">
      <c r="A826" s="35"/>
      <c r="B826" s="35"/>
      <c r="C826" s="31" t="str">
        <f t="shared" si="48"/>
        <v/>
      </c>
      <c r="D826" s="7"/>
      <c r="E826" s="29"/>
      <c r="F826" s="7"/>
      <c r="G826" s="7"/>
      <c r="H826" s="17" t="str">
        <f>IF(G826="","",INDEX('terrain et tondeuses'!$B$8:$B$12,MATCH(G826,'terrain et tondeuses'!$A$8:$A$12,0)))</f>
        <v/>
      </c>
      <c r="I826" s="20" t="str">
        <f>IF(D826="en large",'terrain et tondeuses'!$B$3*$F826,IF(D826="en long",'terrain et tondeuses'!$B$4*$F826,""))</f>
        <v/>
      </c>
      <c r="J826" s="25" t="str">
        <f t="shared" si="49"/>
        <v/>
      </c>
      <c r="K826" s="26" t="str">
        <f t="shared" si="50"/>
        <v/>
      </c>
      <c r="L826" s="27" t="str">
        <f t="shared" si="51"/>
        <v/>
      </c>
      <c r="M826" s="15">
        <f>'terrain et tondeuses'!$B$29</f>
        <v>17</v>
      </c>
      <c r="N826" s="15">
        <f>'terrain et tondeuses'!$B$31-'terrain et tondeuses'!$B$29</f>
        <v>25</v>
      </c>
      <c r="O826" s="15">
        <v>90</v>
      </c>
    </row>
    <row r="827" spans="1:15" x14ac:dyDescent="0.45">
      <c r="A827" s="35"/>
      <c r="B827" s="35"/>
      <c r="C827" s="31" t="str">
        <f t="shared" si="48"/>
        <v/>
      </c>
      <c r="D827" s="7"/>
      <c r="E827" s="29"/>
      <c r="F827" s="7"/>
      <c r="G827" s="7"/>
      <c r="H827" s="17" t="str">
        <f>IF(G827="","",INDEX('terrain et tondeuses'!$B$8:$B$12,MATCH(G827,'terrain et tondeuses'!$A$8:$A$12,0)))</f>
        <v/>
      </c>
      <c r="I827" s="20" t="str">
        <f>IF(D827="en large",'terrain et tondeuses'!$B$3*$F827,IF(D827="en long",'terrain et tondeuses'!$B$4*$F827,""))</f>
        <v/>
      </c>
      <c r="J827" s="25" t="str">
        <f t="shared" si="49"/>
        <v/>
      </c>
      <c r="K827" s="26" t="str">
        <f t="shared" si="50"/>
        <v/>
      </c>
      <c r="L827" s="27" t="str">
        <f t="shared" si="51"/>
        <v/>
      </c>
      <c r="M827" s="15">
        <f>'terrain et tondeuses'!$B$29</f>
        <v>17</v>
      </c>
      <c r="N827" s="15">
        <f>'terrain et tondeuses'!$B$31-'terrain et tondeuses'!$B$29</f>
        <v>25</v>
      </c>
      <c r="O827" s="15">
        <v>90</v>
      </c>
    </row>
    <row r="828" spans="1:15" x14ac:dyDescent="0.45">
      <c r="A828" s="35"/>
      <c r="B828" s="35"/>
      <c r="C828" s="31" t="str">
        <f t="shared" si="48"/>
        <v/>
      </c>
      <c r="D828" s="7"/>
      <c r="E828" s="29"/>
      <c r="F828" s="7"/>
      <c r="G828" s="7"/>
      <c r="H828" s="17" t="str">
        <f>IF(G828="","",INDEX('terrain et tondeuses'!$B$8:$B$12,MATCH(G828,'terrain et tondeuses'!$A$8:$A$12,0)))</f>
        <v/>
      </c>
      <c r="I828" s="20" t="str">
        <f>IF(D828="en large",'terrain et tondeuses'!$B$3*$F828,IF(D828="en long",'terrain et tondeuses'!$B$4*$F828,""))</f>
        <v/>
      </c>
      <c r="J828" s="25" t="str">
        <f t="shared" si="49"/>
        <v/>
      </c>
      <c r="K828" s="26" t="str">
        <f t="shared" si="50"/>
        <v/>
      </c>
      <c r="L828" s="27" t="str">
        <f t="shared" si="51"/>
        <v/>
      </c>
      <c r="M828" s="15">
        <f>'terrain et tondeuses'!$B$29</f>
        <v>17</v>
      </c>
      <c r="N828" s="15">
        <f>'terrain et tondeuses'!$B$31-'terrain et tondeuses'!$B$29</f>
        <v>25</v>
      </c>
      <c r="O828" s="15">
        <v>90</v>
      </c>
    </row>
    <row r="829" spans="1:15" x14ac:dyDescent="0.45">
      <c r="A829" s="35"/>
      <c r="B829" s="35"/>
      <c r="C829" s="31" t="str">
        <f t="shared" si="48"/>
        <v/>
      </c>
      <c r="D829" s="7"/>
      <c r="E829" s="29"/>
      <c r="F829" s="7"/>
      <c r="G829" s="7"/>
      <c r="H829" s="17" t="str">
        <f>IF(G829="","",INDEX('terrain et tondeuses'!$B$8:$B$12,MATCH(G829,'terrain et tondeuses'!$A$8:$A$12,0)))</f>
        <v/>
      </c>
      <c r="I829" s="20" t="str">
        <f>IF(D829="en large",'terrain et tondeuses'!$B$3*$F829,IF(D829="en long",'terrain et tondeuses'!$B$4*$F829,""))</f>
        <v/>
      </c>
      <c r="J829" s="25" t="str">
        <f t="shared" si="49"/>
        <v/>
      </c>
      <c r="K829" s="26" t="str">
        <f t="shared" si="50"/>
        <v/>
      </c>
      <c r="L829" s="27" t="str">
        <f t="shared" si="51"/>
        <v/>
      </c>
      <c r="M829" s="15">
        <f>'terrain et tondeuses'!$B$29</f>
        <v>17</v>
      </c>
      <c r="N829" s="15">
        <f>'terrain et tondeuses'!$B$31-'terrain et tondeuses'!$B$29</f>
        <v>25</v>
      </c>
      <c r="O829" s="15">
        <v>90</v>
      </c>
    </row>
    <row r="830" spans="1:15" x14ac:dyDescent="0.45">
      <c r="A830" s="35"/>
      <c r="B830" s="35"/>
      <c r="C830" s="31" t="str">
        <f t="shared" si="48"/>
        <v/>
      </c>
      <c r="D830" s="7"/>
      <c r="E830" s="29"/>
      <c r="F830" s="7"/>
      <c r="G830" s="7"/>
      <c r="H830" s="17" t="str">
        <f>IF(G830="","",INDEX('terrain et tondeuses'!$B$8:$B$12,MATCH(G830,'terrain et tondeuses'!$A$8:$A$12,0)))</f>
        <v/>
      </c>
      <c r="I830" s="20" t="str">
        <f>IF(D830="en large",'terrain et tondeuses'!$B$3*$F830,IF(D830="en long",'terrain et tondeuses'!$B$4*$F830,""))</f>
        <v/>
      </c>
      <c r="J830" s="25" t="str">
        <f t="shared" si="49"/>
        <v/>
      </c>
      <c r="K830" s="26" t="str">
        <f t="shared" si="50"/>
        <v/>
      </c>
      <c r="L830" s="27" t="str">
        <f t="shared" si="51"/>
        <v/>
      </c>
      <c r="M830" s="15">
        <f>'terrain et tondeuses'!$B$29</f>
        <v>17</v>
      </c>
      <c r="N830" s="15">
        <f>'terrain et tondeuses'!$B$31-'terrain et tondeuses'!$B$29</f>
        <v>25</v>
      </c>
      <c r="O830" s="15">
        <v>90</v>
      </c>
    </row>
    <row r="831" spans="1:15" x14ac:dyDescent="0.45">
      <c r="A831" s="35"/>
      <c r="B831" s="35"/>
      <c r="C831" s="31" t="str">
        <f t="shared" si="48"/>
        <v/>
      </c>
      <c r="D831" s="7"/>
      <c r="E831" s="29"/>
      <c r="F831" s="7"/>
      <c r="G831" s="7"/>
      <c r="H831" s="17" t="str">
        <f>IF(G831="","",INDEX('terrain et tondeuses'!$B$8:$B$12,MATCH(G831,'terrain et tondeuses'!$A$8:$A$12,0)))</f>
        <v/>
      </c>
      <c r="I831" s="20" t="str">
        <f>IF(D831="en large",'terrain et tondeuses'!$B$3*$F831,IF(D831="en long",'terrain et tondeuses'!$B$4*$F831,""))</f>
        <v/>
      </c>
      <c r="J831" s="25" t="str">
        <f t="shared" si="49"/>
        <v/>
      </c>
      <c r="K831" s="26" t="str">
        <f t="shared" si="50"/>
        <v/>
      </c>
      <c r="L831" s="27" t="str">
        <f t="shared" si="51"/>
        <v/>
      </c>
      <c r="M831" s="15">
        <f>'terrain et tondeuses'!$B$29</f>
        <v>17</v>
      </c>
      <c r="N831" s="15">
        <f>'terrain et tondeuses'!$B$31-'terrain et tondeuses'!$B$29</f>
        <v>25</v>
      </c>
      <c r="O831" s="15">
        <v>90</v>
      </c>
    </row>
    <row r="832" spans="1:15" x14ac:dyDescent="0.45">
      <c r="A832" s="35"/>
      <c r="B832" s="35"/>
      <c r="C832" s="31" t="str">
        <f t="shared" si="48"/>
        <v/>
      </c>
      <c r="D832" s="7"/>
      <c r="E832" s="29"/>
      <c r="F832" s="7"/>
      <c r="G832" s="7"/>
      <c r="H832" s="17" t="str">
        <f>IF(G832="","",INDEX('terrain et tondeuses'!$B$8:$B$12,MATCH(G832,'terrain et tondeuses'!$A$8:$A$12,0)))</f>
        <v/>
      </c>
      <c r="I832" s="20" t="str">
        <f>IF(D832="en large",'terrain et tondeuses'!$B$3*$F832,IF(D832="en long",'terrain et tondeuses'!$B$4*$F832,""))</f>
        <v/>
      </c>
      <c r="J832" s="25" t="str">
        <f t="shared" si="49"/>
        <v/>
      </c>
      <c r="K832" s="26" t="str">
        <f t="shared" si="50"/>
        <v/>
      </c>
      <c r="L832" s="27" t="str">
        <f t="shared" si="51"/>
        <v/>
      </c>
      <c r="M832" s="15">
        <f>'terrain et tondeuses'!$B$29</f>
        <v>17</v>
      </c>
      <c r="N832" s="15">
        <f>'terrain et tondeuses'!$B$31-'terrain et tondeuses'!$B$29</f>
        <v>25</v>
      </c>
      <c r="O832" s="15">
        <v>90</v>
      </c>
    </row>
    <row r="833" spans="1:15" x14ac:dyDescent="0.45">
      <c r="A833" s="35"/>
      <c r="B833" s="35"/>
      <c r="C833" s="31" t="str">
        <f t="shared" si="48"/>
        <v/>
      </c>
      <c r="D833" s="7"/>
      <c r="E833" s="29"/>
      <c r="F833" s="7"/>
      <c r="G833" s="7"/>
      <c r="H833" s="17" t="str">
        <f>IF(G833="","",INDEX('terrain et tondeuses'!$B$8:$B$12,MATCH(G833,'terrain et tondeuses'!$A$8:$A$12,0)))</f>
        <v/>
      </c>
      <c r="I833" s="20" t="str">
        <f>IF(D833="en large",'terrain et tondeuses'!$B$3*$F833,IF(D833="en long",'terrain et tondeuses'!$B$4*$F833,""))</f>
        <v/>
      </c>
      <c r="J833" s="25" t="str">
        <f t="shared" si="49"/>
        <v/>
      </c>
      <c r="K833" s="26" t="str">
        <f t="shared" si="50"/>
        <v/>
      </c>
      <c r="L833" s="27" t="str">
        <f t="shared" si="51"/>
        <v/>
      </c>
      <c r="M833" s="15">
        <f>'terrain et tondeuses'!$B$29</f>
        <v>17</v>
      </c>
      <c r="N833" s="15">
        <f>'terrain et tondeuses'!$B$31-'terrain et tondeuses'!$B$29</f>
        <v>25</v>
      </c>
      <c r="O833" s="15">
        <v>90</v>
      </c>
    </row>
    <row r="834" spans="1:15" x14ac:dyDescent="0.45">
      <c r="A834" s="35"/>
      <c r="B834" s="35"/>
      <c r="C834" s="31" t="str">
        <f t="shared" si="48"/>
        <v/>
      </c>
      <c r="D834" s="7"/>
      <c r="E834" s="29"/>
      <c r="F834" s="7"/>
      <c r="G834" s="7"/>
      <c r="H834" s="17" t="str">
        <f>IF(G834="","",INDEX('terrain et tondeuses'!$B$8:$B$12,MATCH(G834,'terrain et tondeuses'!$A$8:$A$12,0)))</f>
        <v/>
      </c>
      <c r="I834" s="20" t="str">
        <f>IF(D834="en large",'terrain et tondeuses'!$B$3*$F834,IF(D834="en long",'terrain et tondeuses'!$B$4*$F834,""))</f>
        <v/>
      </c>
      <c r="J834" s="25" t="str">
        <f t="shared" si="49"/>
        <v/>
      </c>
      <c r="K834" s="26" t="str">
        <f t="shared" si="50"/>
        <v/>
      </c>
      <c r="L834" s="27" t="str">
        <f t="shared" si="51"/>
        <v/>
      </c>
      <c r="M834" s="15">
        <f>'terrain et tondeuses'!$B$29</f>
        <v>17</v>
      </c>
      <c r="N834" s="15">
        <f>'terrain et tondeuses'!$B$31-'terrain et tondeuses'!$B$29</f>
        <v>25</v>
      </c>
      <c r="O834" s="15">
        <v>90</v>
      </c>
    </row>
    <row r="835" spans="1:15" x14ac:dyDescent="0.45">
      <c r="A835" s="35"/>
      <c r="B835" s="35"/>
      <c r="C835" s="31" t="str">
        <f t="shared" ref="C835:C898" si="52">IF(A835="","",A835-B835)</f>
        <v/>
      </c>
      <c r="D835" s="7"/>
      <c r="E835" s="29"/>
      <c r="F835" s="7"/>
      <c r="G835" s="7"/>
      <c r="H835" s="17" t="str">
        <f>IF(G835="","",INDEX('terrain et tondeuses'!$B$8:$B$12,MATCH(G835,'terrain et tondeuses'!$A$8:$A$12,0)))</f>
        <v/>
      </c>
      <c r="I835" s="20" t="str">
        <f>IF(D835="en large",'terrain et tondeuses'!$B$3*$F835,IF(D835="en long",'terrain et tondeuses'!$B$4*$F835,""))</f>
        <v/>
      </c>
      <c r="J835" s="25" t="str">
        <f t="shared" ref="J835:J898" si="53">IF(I835="","",E835/(H835/100*I835)*1000)</f>
        <v/>
      </c>
      <c r="K835" s="26" t="str">
        <f t="shared" ref="K835:K898" si="54">IF(J835="","",J835/C835)</f>
        <v/>
      </c>
      <c r="L835" s="27" t="str">
        <f t="shared" ref="L835:L898" si="55">IF(COUNTIFS(A:A, "&gt;=" &amp; A835 - 6, A:A, "&lt;=" &amp; A835) &gt;= 1,
   AVERAGEIFS(K:K, A:A, "&gt;=" &amp; A835 - 6, A:A, "&lt;=" &amp; A835),
   "")</f>
        <v/>
      </c>
      <c r="M835" s="15">
        <f>'terrain et tondeuses'!$B$29</f>
        <v>17</v>
      </c>
      <c r="N835" s="15">
        <f>'terrain et tondeuses'!$B$31-'terrain et tondeuses'!$B$29</f>
        <v>25</v>
      </c>
      <c r="O835" s="15">
        <v>90</v>
      </c>
    </row>
    <row r="836" spans="1:15" x14ac:dyDescent="0.45">
      <c r="A836" s="35"/>
      <c r="B836" s="35"/>
      <c r="C836" s="31" t="str">
        <f t="shared" si="52"/>
        <v/>
      </c>
      <c r="D836" s="7"/>
      <c r="E836" s="29"/>
      <c r="F836" s="7"/>
      <c r="G836" s="7"/>
      <c r="H836" s="17" t="str">
        <f>IF(G836="","",INDEX('terrain et tondeuses'!$B$8:$B$12,MATCH(G836,'terrain et tondeuses'!$A$8:$A$12,0)))</f>
        <v/>
      </c>
      <c r="I836" s="20" t="str">
        <f>IF(D836="en large",'terrain et tondeuses'!$B$3*$F836,IF(D836="en long",'terrain et tondeuses'!$B$4*$F836,""))</f>
        <v/>
      </c>
      <c r="J836" s="25" t="str">
        <f t="shared" si="53"/>
        <v/>
      </c>
      <c r="K836" s="26" t="str">
        <f t="shared" si="54"/>
        <v/>
      </c>
      <c r="L836" s="27" t="str">
        <f t="shared" si="55"/>
        <v/>
      </c>
      <c r="M836" s="15">
        <f>'terrain et tondeuses'!$B$29</f>
        <v>17</v>
      </c>
      <c r="N836" s="15">
        <f>'terrain et tondeuses'!$B$31-'terrain et tondeuses'!$B$29</f>
        <v>25</v>
      </c>
      <c r="O836" s="15">
        <v>90</v>
      </c>
    </row>
    <row r="837" spans="1:15" x14ac:dyDescent="0.45">
      <c r="A837" s="35"/>
      <c r="B837" s="35"/>
      <c r="C837" s="31" t="str">
        <f t="shared" si="52"/>
        <v/>
      </c>
      <c r="D837" s="7"/>
      <c r="E837" s="29"/>
      <c r="F837" s="7"/>
      <c r="G837" s="7"/>
      <c r="H837" s="17" t="str">
        <f>IF(G837="","",INDEX('terrain et tondeuses'!$B$8:$B$12,MATCH(G837,'terrain et tondeuses'!$A$8:$A$12,0)))</f>
        <v/>
      </c>
      <c r="I837" s="20" t="str">
        <f>IF(D837="en large",'terrain et tondeuses'!$B$3*$F837,IF(D837="en long",'terrain et tondeuses'!$B$4*$F837,""))</f>
        <v/>
      </c>
      <c r="J837" s="25" t="str">
        <f t="shared" si="53"/>
        <v/>
      </c>
      <c r="K837" s="26" t="str">
        <f t="shared" si="54"/>
        <v/>
      </c>
      <c r="L837" s="27" t="str">
        <f t="shared" si="55"/>
        <v/>
      </c>
      <c r="M837" s="15">
        <f>'terrain et tondeuses'!$B$29</f>
        <v>17</v>
      </c>
      <c r="N837" s="15">
        <f>'terrain et tondeuses'!$B$31-'terrain et tondeuses'!$B$29</f>
        <v>25</v>
      </c>
      <c r="O837" s="15">
        <v>90</v>
      </c>
    </row>
    <row r="838" spans="1:15" x14ac:dyDescent="0.45">
      <c r="A838" s="35"/>
      <c r="B838" s="35"/>
      <c r="C838" s="31" t="str">
        <f t="shared" si="52"/>
        <v/>
      </c>
      <c r="D838" s="7"/>
      <c r="E838" s="29"/>
      <c r="F838" s="7"/>
      <c r="G838" s="7"/>
      <c r="H838" s="17" t="str">
        <f>IF(G838="","",INDEX('terrain et tondeuses'!$B$8:$B$12,MATCH(G838,'terrain et tondeuses'!$A$8:$A$12,0)))</f>
        <v/>
      </c>
      <c r="I838" s="20" t="str">
        <f>IF(D838="en large",'terrain et tondeuses'!$B$3*$F838,IF(D838="en long",'terrain et tondeuses'!$B$4*$F838,""))</f>
        <v/>
      </c>
      <c r="J838" s="25" t="str">
        <f t="shared" si="53"/>
        <v/>
      </c>
      <c r="K838" s="26" t="str">
        <f t="shared" si="54"/>
        <v/>
      </c>
      <c r="L838" s="27" t="str">
        <f t="shared" si="55"/>
        <v/>
      </c>
      <c r="M838" s="15">
        <f>'terrain et tondeuses'!$B$29</f>
        <v>17</v>
      </c>
      <c r="N838" s="15">
        <f>'terrain et tondeuses'!$B$31-'terrain et tondeuses'!$B$29</f>
        <v>25</v>
      </c>
      <c r="O838" s="15">
        <v>90</v>
      </c>
    </row>
    <row r="839" spans="1:15" x14ac:dyDescent="0.45">
      <c r="A839" s="35"/>
      <c r="B839" s="35"/>
      <c r="C839" s="31" t="str">
        <f t="shared" si="52"/>
        <v/>
      </c>
      <c r="D839" s="7"/>
      <c r="E839" s="29"/>
      <c r="F839" s="7"/>
      <c r="G839" s="7"/>
      <c r="H839" s="17" t="str">
        <f>IF(G839="","",INDEX('terrain et tondeuses'!$B$8:$B$12,MATCH(G839,'terrain et tondeuses'!$A$8:$A$12,0)))</f>
        <v/>
      </c>
      <c r="I839" s="20" t="str">
        <f>IF(D839="en large",'terrain et tondeuses'!$B$3*$F839,IF(D839="en long",'terrain et tondeuses'!$B$4*$F839,""))</f>
        <v/>
      </c>
      <c r="J839" s="25" t="str">
        <f t="shared" si="53"/>
        <v/>
      </c>
      <c r="K839" s="26" t="str">
        <f t="shared" si="54"/>
        <v/>
      </c>
      <c r="L839" s="27" t="str">
        <f t="shared" si="55"/>
        <v/>
      </c>
      <c r="M839" s="15">
        <f>'terrain et tondeuses'!$B$29</f>
        <v>17</v>
      </c>
      <c r="N839" s="15">
        <f>'terrain et tondeuses'!$B$31-'terrain et tondeuses'!$B$29</f>
        <v>25</v>
      </c>
      <c r="O839" s="15">
        <v>90</v>
      </c>
    </row>
    <row r="840" spans="1:15" x14ac:dyDescent="0.45">
      <c r="A840" s="35"/>
      <c r="B840" s="35"/>
      <c r="C840" s="31" t="str">
        <f t="shared" si="52"/>
        <v/>
      </c>
      <c r="D840" s="7"/>
      <c r="E840" s="29"/>
      <c r="F840" s="7"/>
      <c r="G840" s="7"/>
      <c r="H840" s="17" t="str">
        <f>IF(G840="","",INDEX('terrain et tondeuses'!$B$8:$B$12,MATCH(G840,'terrain et tondeuses'!$A$8:$A$12,0)))</f>
        <v/>
      </c>
      <c r="I840" s="20" t="str">
        <f>IF(D840="en large",'terrain et tondeuses'!$B$3*$F840,IF(D840="en long",'terrain et tondeuses'!$B$4*$F840,""))</f>
        <v/>
      </c>
      <c r="J840" s="25" t="str">
        <f t="shared" si="53"/>
        <v/>
      </c>
      <c r="K840" s="26" t="str">
        <f t="shared" si="54"/>
        <v/>
      </c>
      <c r="L840" s="27" t="str">
        <f t="shared" si="55"/>
        <v/>
      </c>
      <c r="M840" s="15">
        <f>'terrain et tondeuses'!$B$29</f>
        <v>17</v>
      </c>
      <c r="N840" s="15">
        <f>'terrain et tondeuses'!$B$31-'terrain et tondeuses'!$B$29</f>
        <v>25</v>
      </c>
      <c r="O840" s="15">
        <v>90</v>
      </c>
    </row>
    <row r="841" spans="1:15" x14ac:dyDescent="0.45">
      <c r="A841" s="35"/>
      <c r="B841" s="35"/>
      <c r="C841" s="31" t="str">
        <f t="shared" si="52"/>
        <v/>
      </c>
      <c r="D841" s="7"/>
      <c r="E841" s="29"/>
      <c r="F841" s="7"/>
      <c r="G841" s="7"/>
      <c r="H841" s="17" t="str">
        <f>IF(G841="","",INDEX('terrain et tondeuses'!$B$8:$B$12,MATCH(G841,'terrain et tondeuses'!$A$8:$A$12,0)))</f>
        <v/>
      </c>
      <c r="I841" s="20" t="str">
        <f>IF(D841="en large",'terrain et tondeuses'!$B$3*$F841,IF(D841="en long",'terrain et tondeuses'!$B$4*$F841,""))</f>
        <v/>
      </c>
      <c r="J841" s="25" t="str">
        <f t="shared" si="53"/>
        <v/>
      </c>
      <c r="K841" s="26" t="str">
        <f t="shared" si="54"/>
        <v/>
      </c>
      <c r="L841" s="27" t="str">
        <f t="shared" si="55"/>
        <v/>
      </c>
      <c r="M841" s="15">
        <f>'terrain et tondeuses'!$B$29</f>
        <v>17</v>
      </c>
      <c r="N841" s="15">
        <f>'terrain et tondeuses'!$B$31-'terrain et tondeuses'!$B$29</f>
        <v>25</v>
      </c>
      <c r="O841" s="15">
        <v>90</v>
      </c>
    </row>
    <row r="842" spans="1:15" x14ac:dyDescent="0.45">
      <c r="A842" s="35"/>
      <c r="B842" s="35"/>
      <c r="C842" s="31" t="str">
        <f t="shared" si="52"/>
        <v/>
      </c>
      <c r="D842" s="7"/>
      <c r="E842" s="29"/>
      <c r="F842" s="7"/>
      <c r="G842" s="7"/>
      <c r="H842" s="17" t="str">
        <f>IF(G842="","",INDEX('terrain et tondeuses'!$B$8:$B$12,MATCH(G842,'terrain et tondeuses'!$A$8:$A$12,0)))</f>
        <v/>
      </c>
      <c r="I842" s="20" t="str">
        <f>IF(D842="en large",'terrain et tondeuses'!$B$3*$F842,IF(D842="en long",'terrain et tondeuses'!$B$4*$F842,""))</f>
        <v/>
      </c>
      <c r="J842" s="25" t="str">
        <f t="shared" si="53"/>
        <v/>
      </c>
      <c r="K842" s="26" t="str">
        <f t="shared" si="54"/>
        <v/>
      </c>
      <c r="L842" s="27" t="str">
        <f t="shared" si="55"/>
        <v/>
      </c>
      <c r="M842" s="15">
        <f>'terrain et tondeuses'!$B$29</f>
        <v>17</v>
      </c>
      <c r="N842" s="15">
        <f>'terrain et tondeuses'!$B$31-'terrain et tondeuses'!$B$29</f>
        <v>25</v>
      </c>
      <c r="O842" s="15">
        <v>90</v>
      </c>
    </row>
    <row r="843" spans="1:15" x14ac:dyDescent="0.45">
      <c r="A843" s="35"/>
      <c r="B843" s="35"/>
      <c r="C843" s="31" t="str">
        <f t="shared" si="52"/>
        <v/>
      </c>
      <c r="D843" s="7"/>
      <c r="E843" s="29"/>
      <c r="F843" s="7"/>
      <c r="G843" s="7"/>
      <c r="H843" s="17" t="str">
        <f>IF(G843="","",INDEX('terrain et tondeuses'!$B$8:$B$12,MATCH(G843,'terrain et tondeuses'!$A$8:$A$12,0)))</f>
        <v/>
      </c>
      <c r="I843" s="20" t="str">
        <f>IF(D843="en large",'terrain et tondeuses'!$B$3*$F843,IF(D843="en long",'terrain et tondeuses'!$B$4*$F843,""))</f>
        <v/>
      </c>
      <c r="J843" s="25" t="str">
        <f t="shared" si="53"/>
        <v/>
      </c>
      <c r="K843" s="26" t="str">
        <f t="shared" si="54"/>
        <v/>
      </c>
      <c r="L843" s="27" t="str">
        <f t="shared" si="55"/>
        <v/>
      </c>
      <c r="M843" s="15">
        <f>'terrain et tondeuses'!$B$29</f>
        <v>17</v>
      </c>
      <c r="N843" s="15">
        <f>'terrain et tondeuses'!$B$31-'terrain et tondeuses'!$B$29</f>
        <v>25</v>
      </c>
      <c r="O843" s="15">
        <v>90</v>
      </c>
    </row>
    <row r="844" spans="1:15" x14ac:dyDescent="0.45">
      <c r="A844" s="35"/>
      <c r="B844" s="35"/>
      <c r="C844" s="31" t="str">
        <f t="shared" si="52"/>
        <v/>
      </c>
      <c r="D844" s="7"/>
      <c r="E844" s="29"/>
      <c r="F844" s="7"/>
      <c r="G844" s="7"/>
      <c r="H844" s="17" t="str">
        <f>IF(G844="","",INDEX('terrain et tondeuses'!$B$8:$B$12,MATCH(G844,'terrain et tondeuses'!$A$8:$A$12,0)))</f>
        <v/>
      </c>
      <c r="I844" s="20" t="str">
        <f>IF(D844="en large",'terrain et tondeuses'!$B$3*$F844,IF(D844="en long",'terrain et tondeuses'!$B$4*$F844,""))</f>
        <v/>
      </c>
      <c r="J844" s="25" t="str">
        <f t="shared" si="53"/>
        <v/>
      </c>
      <c r="K844" s="26" t="str">
        <f t="shared" si="54"/>
        <v/>
      </c>
      <c r="L844" s="27" t="str">
        <f t="shared" si="55"/>
        <v/>
      </c>
      <c r="M844" s="15">
        <f>'terrain et tondeuses'!$B$29</f>
        <v>17</v>
      </c>
      <c r="N844" s="15">
        <f>'terrain et tondeuses'!$B$31-'terrain et tondeuses'!$B$29</f>
        <v>25</v>
      </c>
      <c r="O844" s="15">
        <v>90</v>
      </c>
    </row>
    <row r="845" spans="1:15" x14ac:dyDescent="0.45">
      <c r="A845" s="35"/>
      <c r="B845" s="35"/>
      <c r="C845" s="31" t="str">
        <f t="shared" si="52"/>
        <v/>
      </c>
      <c r="D845" s="7"/>
      <c r="E845" s="29"/>
      <c r="F845" s="7"/>
      <c r="G845" s="7"/>
      <c r="H845" s="17" t="str">
        <f>IF(G845="","",INDEX('terrain et tondeuses'!$B$8:$B$12,MATCH(G845,'terrain et tondeuses'!$A$8:$A$12,0)))</f>
        <v/>
      </c>
      <c r="I845" s="20" t="str">
        <f>IF(D845="en large",'terrain et tondeuses'!$B$3*$F845,IF(D845="en long",'terrain et tondeuses'!$B$4*$F845,""))</f>
        <v/>
      </c>
      <c r="J845" s="25" t="str">
        <f t="shared" si="53"/>
        <v/>
      </c>
      <c r="K845" s="26" t="str">
        <f t="shared" si="54"/>
        <v/>
      </c>
      <c r="L845" s="27" t="str">
        <f t="shared" si="55"/>
        <v/>
      </c>
      <c r="M845" s="15">
        <f>'terrain et tondeuses'!$B$29</f>
        <v>17</v>
      </c>
      <c r="N845" s="15">
        <f>'terrain et tondeuses'!$B$31-'terrain et tondeuses'!$B$29</f>
        <v>25</v>
      </c>
      <c r="O845" s="15">
        <v>90</v>
      </c>
    </row>
    <row r="846" spans="1:15" x14ac:dyDescent="0.45">
      <c r="A846" s="35"/>
      <c r="B846" s="35"/>
      <c r="C846" s="31" t="str">
        <f t="shared" si="52"/>
        <v/>
      </c>
      <c r="D846" s="7"/>
      <c r="E846" s="29"/>
      <c r="F846" s="7"/>
      <c r="G846" s="7"/>
      <c r="H846" s="17" t="str">
        <f>IF(G846="","",INDEX('terrain et tondeuses'!$B$8:$B$12,MATCH(G846,'terrain et tondeuses'!$A$8:$A$12,0)))</f>
        <v/>
      </c>
      <c r="I846" s="20" t="str">
        <f>IF(D846="en large",'terrain et tondeuses'!$B$3*$F846,IF(D846="en long",'terrain et tondeuses'!$B$4*$F846,""))</f>
        <v/>
      </c>
      <c r="J846" s="25" t="str">
        <f t="shared" si="53"/>
        <v/>
      </c>
      <c r="K846" s="26" t="str">
        <f t="shared" si="54"/>
        <v/>
      </c>
      <c r="L846" s="27" t="str">
        <f t="shared" si="55"/>
        <v/>
      </c>
      <c r="M846" s="15">
        <f>'terrain et tondeuses'!$B$29</f>
        <v>17</v>
      </c>
      <c r="N846" s="15">
        <f>'terrain et tondeuses'!$B$31-'terrain et tondeuses'!$B$29</f>
        <v>25</v>
      </c>
      <c r="O846" s="15">
        <v>90</v>
      </c>
    </row>
    <row r="847" spans="1:15" x14ac:dyDescent="0.45">
      <c r="A847" s="35"/>
      <c r="B847" s="35"/>
      <c r="C847" s="31" t="str">
        <f t="shared" si="52"/>
        <v/>
      </c>
      <c r="D847" s="7"/>
      <c r="E847" s="29"/>
      <c r="F847" s="7"/>
      <c r="G847" s="7"/>
      <c r="H847" s="17" t="str">
        <f>IF(G847="","",INDEX('terrain et tondeuses'!$B$8:$B$12,MATCH(G847,'terrain et tondeuses'!$A$8:$A$12,0)))</f>
        <v/>
      </c>
      <c r="I847" s="20" t="str">
        <f>IF(D847="en large",'terrain et tondeuses'!$B$3*$F847,IF(D847="en long",'terrain et tondeuses'!$B$4*$F847,""))</f>
        <v/>
      </c>
      <c r="J847" s="25" t="str">
        <f t="shared" si="53"/>
        <v/>
      </c>
      <c r="K847" s="26" t="str">
        <f t="shared" si="54"/>
        <v/>
      </c>
      <c r="L847" s="27" t="str">
        <f t="shared" si="55"/>
        <v/>
      </c>
      <c r="M847" s="15">
        <f>'terrain et tondeuses'!$B$29</f>
        <v>17</v>
      </c>
      <c r="N847" s="15">
        <f>'terrain et tondeuses'!$B$31-'terrain et tondeuses'!$B$29</f>
        <v>25</v>
      </c>
      <c r="O847" s="15">
        <v>90</v>
      </c>
    </row>
    <row r="848" spans="1:15" x14ac:dyDescent="0.45">
      <c r="A848" s="35"/>
      <c r="B848" s="35"/>
      <c r="C848" s="31" t="str">
        <f t="shared" si="52"/>
        <v/>
      </c>
      <c r="D848" s="7"/>
      <c r="E848" s="29"/>
      <c r="F848" s="7"/>
      <c r="G848" s="7"/>
      <c r="H848" s="17" t="str">
        <f>IF(G848="","",INDEX('terrain et tondeuses'!$B$8:$B$12,MATCH(G848,'terrain et tondeuses'!$A$8:$A$12,0)))</f>
        <v/>
      </c>
      <c r="I848" s="20" t="str">
        <f>IF(D848="en large",'terrain et tondeuses'!$B$3*$F848,IF(D848="en long",'terrain et tondeuses'!$B$4*$F848,""))</f>
        <v/>
      </c>
      <c r="J848" s="25" t="str">
        <f t="shared" si="53"/>
        <v/>
      </c>
      <c r="K848" s="26" t="str">
        <f t="shared" si="54"/>
        <v/>
      </c>
      <c r="L848" s="27" t="str">
        <f t="shared" si="55"/>
        <v/>
      </c>
      <c r="M848" s="15">
        <f>'terrain et tondeuses'!$B$29</f>
        <v>17</v>
      </c>
      <c r="N848" s="15">
        <f>'terrain et tondeuses'!$B$31-'terrain et tondeuses'!$B$29</f>
        <v>25</v>
      </c>
      <c r="O848" s="15">
        <v>90</v>
      </c>
    </row>
    <row r="849" spans="1:15" x14ac:dyDescent="0.45">
      <c r="A849" s="35"/>
      <c r="B849" s="35"/>
      <c r="C849" s="31" t="str">
        <f t="shared" si="52"/>
        <v/>
      </c>
      <c r="D849" s="7"/>
      <c r="E849" s="29"/>
      <c r="F849" s="7"/>
      <c r="G849" s="7"/>
      <c r="H849" s="17" t="str">
        <f>IF(G849="","",INDEX('terrain et tondeuses'!$B$8:$B$12,MATCH(G849,'terrain et tondeuses'!$A$8:$A$12,0)))</f>
        <v/>
      </c>
      <c r="I849" s="20" t="str">
        <f>IF(D849="en large",'terrain et tondeuses'!$B$3*$F849,IF(D849="en long",'terrain et tondeuses'!$B$4*$F849,""))</f>
        <v/>
      </c>
      <c r="J849" s="25" t="str">
        <f t="shared" si="53"/>
        <v/>
      </c>
      <c r="K849" s="26" t="str">
        <f t="shared" si="54"/>
        <v/>
      </c>
      <c r="L849" s="27" t="str">
        <f t="shared" si="55"/>
        <v/>
      </c>
      <c r="M849" s="15">
        <f>'terrain et tondeuses'!$B$29</f>
        <v>17</v>
      </c>
      <c r="N849" s="15">
        <f>'terrain et tondeuses'!$B$31-'terrain et tondeuses'!$B$29</f>
        <v>25</v>
      </c>
      <c r="O849" s="15">
        <v>90</v>
      </c>
    </row>
    <row r="850" spans="1:15" x14ac:dyDescent="0.45">
      <c r="A850" s="35"/>
      <c r="B850" s="35"/>
      <c r="C850" s="31" t="str">
        <f t="shared" si="52"/>
        <v/>
      </c>
      <c r="D850" s="7"/>
      <c r="E850" s="29"/>
      <c r="F850" s="7"/>
      <c r="G850" s="7"/>
      <c r="H850" s="17" t="str">
        <f>IF(G850="","",INDEX('terrain et tondeuses'!$B$8:$B$12,MATCH(G850,'terrain et tondeuses'!$A$8:$A$12,0)))</f>
        <v/>
      </c>
      <c r="I850" s="20" t="str">
        <f>IF(D850="en large",'terrain et tondeuses'!$B$3*$F850,IF(D850="en long",'terrain et tondeuses'!$B$4*$F850,""))</f>
        <v/>
      </c>
      <c r="J850" s="25" t="str">
        <f t="shared" si="53"/>
        <v/>
      </c>
      <c r="K850" s="26" t="str">
        <f t="shared" si="54"/>
        <v/>
      </c>
      <c r="L850" s="27" t="str">
        <f t="shared" si="55"/>
        <v/>
      </c>
      <c r="M850" s="15">
        <f>'terrain et tondeuses'!$B$29</f>
        <v>17</v>
      </c>
      <c r="N850" s="15">
        <f>'terrain et tondeuses'!$B$31-'terrain et tondeuses'!$B$29</f>
        <v>25</v>
      </c>
      <c r="O850" s="15">
        <v>90</v>
      </c>
    </row>
    <row r="851" spans="1:15" x14ac:dyDescent="0.45">
      <c r="A851" s="35"/>
      <c r="B851" s="35"/>
      <c r="C851" s="31" t="str">
        <f t="shared" si="52"/>
        <v/>
      </c>
      <c r="D851" s="7"/>
      <c r="E851" s="29"/>
      <c r="F851" s="7"/>
      <c r="G851" s="7"/>
      <c r="H851" s="17" t="str">
        <f>IF(G851="","",INDEX('terrain et tondeuses'!$B$8:$B$12,MATCH(G851,'terrain et tondeuses'!$A$8:$A$12,0)))</f>
        <v/>
      </c>
      <c r="I851" s="20" t="str">
        <f>IF(D851="en large",'terrain et tondeuses'!$B$3*$F851,IF(D851="en long",'terrain et tondeuses'!$B$4*$F851,""))</f>
        <v/>
      </c>
      <c r="J851" s="25" t="str">
        <f t="shared" si="53"/>
        <v/>
      </c>
      <c r="K851" s="26" t="str">
        <f t="shared" si="54"/>
        <v/>
      </c>
      <c r="L851" s="27" t="str">
        <f t="shared" si="55"/>
        <v/>
      </c>
      <c r="M851" s="15">
        <f>'terrain et tondeuses'!$B$29</f>
        <v>17</v>
      </c>
      <c r="N851" s="15">
        <f>'terrain et tondeuses'!$B$31-'terrain et tondeuses'!$B$29</f>
        <v>25</v>
      </c>
      <c r="O851" s="15">
        <v>90</v>
      </c>
    </row>
    <row r="852" spans="1:15" x14ac:dyDescent="0.45">
      <c r="A852" s="35"/>
      <c r="B852" s="35"/>
      <c r="C852" s="31" t="str">
        <f t="shared" si="52"/>
        <v/>
      </c>
      <c r="D852" s="7"/>
      <c r="E852" s="29"/>
      <c r="F852" s="7"/>
      <c r="G852" s="7"/>
      <c r="H852" s="17" t="str">
        <f>IF(G852="","",INDEX('terrain et tondeuses'!$B$8:$B$12,MATCH(G852,'terrain et tondeuses'!$A$8:$A$12,0)))</f>
        <v/>
      </c>
      <c r="I852" s="20" t="str">
        <f>IF(D852="en large",'terrain et tondeuses'!$B$3*$F852,IF(D852="en long",'terrain et tondeuses'!$B$4*$F852,""))</f>
        <v/>
      </c>
      <c r="J852" s="25" t="str">
        <f t="shared" si="53"/>
        <v/>
      </c>
      <c r="K852" s="26" t="str">
        <f t="shared" si="54"/>
        <v/>
      </c>
      <c r="L852" s="27" t="str">
        <f t="shared" si="55"/>
        <v/>
      </c>
      <c r="M852" s="15">
        <f>'terrain et tondeuses'!$B$29</f>
        <v>17</v>
      </c>
      <c r="N852" s="15">
        <f>'terrain et tondeuses'!$B$31-'terrain et tondeuses'!$B$29</f>
        <v>25</v>
      </c>
      <c r="O852" s="15">
        <v>90</v>
      </c>
    </row>
    <row r="853" spans="1:15" x14ac:dyDescent="0.45">
      <c r="A853" s="35"/>
      <c r="B853" s="35"/>
      <c r="C853" s="31" t="str">
        <f t="shared" si="52"/>
        <v/>
      </c>
      <c r="D853" s="7"/>
      <c r="E853" s="29"/>
      <c r="F853" s="7"/>
      <c r="G853" s="7"/>
      <c r="H853" s="17" t="str">
        <f>IF(G853="","",INDEX('terrain et tondeuses'!$B$8:$B$12,MATCH(G853,'terrain et tondeuses'!$A$8:$A$12,0)))</f>
        <v/>
      </c>
      <c r="I853" s="20" t="str">
        <f>IF(D853="en large",'terrain et tondeuses'!$B$3*$F853,IF(D853="en long",'terrain et tondeuses'!$B$4*$F853,""))</f>
        <v/>
      </c>
      <c r="J853" s="25" t="str">
        <f t="shared" si="53"/>
        <v/>
      </c>
      <c r="K853" s="26" t="str">
        <f t="shared" si="54"/>
        <v/>
      </c>
      <c r="L853" s="27" t="str">
        <f t="shared" si="55"/>
        <v/>
      </c>
      <c r="M853" s="15">
        <f>'terrain et tondeuses'!$B$29</f>
        <v>17</v>
      </c>
      <c r="N853" s="15">
        <f>'terrain et tondeuses'!$B$31-'terrain et tondeuses'!$B$29</f>
        <v>25</v>
      </c>
      <c r="O853" s="15">
        <v>90</v>
      </c>
    </row>
    <row r="854" spans="1:15" x14ac:dyDescent="0.45">
      <c r="A854" s="35"/>
      <c r="B854" s="35"/>
      <c r="C854" s="31" t="str">
        <f t="shared" si="52"/>
        <v/>
      </c>
      <c r="D854" s="7"/>
      <c r="E854" s="29"/>
      <c r="F854" s="7"/>
      <c r="G854" s="7"/>
      <c r="H854" s="17" t="str">
        <f>IF(G854="","",INDEX('terrain et tondeuses'!$B$8:$B$12,MATCH(G854,'terrain et tondeuses'!$A$8:$A$12,0)))</f>
        <v/>
      </c>
      <c r="I854" s="20" t="str">
        <f>IF(D854="en large",'terrain et tondeuses'!$B$3*$F854,IF(D854="en long",'terrain et tondeuses'!$B$4*$F854,""))</f>
        <v/>
      </c>
      <c r="J854" s="25" t="str">
        <f t="shared" si="53"/>
        <v/>
      </c>
      <c r="K854" s="26" t="str">
        <f t="shared" si="54"/>
        <v/>
      </c>
      <c r="L854" s="27" t="str">
        <f t="shared" si="55"/>
        <v/>
      </c>
      <c r="M854" s="15">
        <f>'terrain et tondeuses'!$B$29</f>
        <v>17</v>
      </c>
      <c r="N854" s="15">
        <f>'terrain et tondeuses'!$B$31-'terrain et tondeuses'!$B$29</f>
        <v>25</v>
      </c>
      <c r="O854" s="15">
        <v>90</v>
      </c>
    </row>
    <row r="855" spans="1:15" x14ac:dyDescent="0.45">
      <c r="A855" s="35"/>
      <c r="B855" s="35"/>
      <c r="C855" s="31" t="str">
        <f t="shared" si="52"/>
        <v/>
      </c>
      <c r="D855" s="7"/>
      <c r="E855" s="29"/>
      <c r="F855" s="7"/>
      <c r="G855" s="7"/>
      <c r="H855" s="17" t="str">
        <f>IF(G855="","",INDEX('terrain et tondeuses'!$B$8:$B$12,MATCH(G855,'terrain et tondeuses'!$A$8:$A$12,0)))</f>
        <v/>
      </c>
      <c r="I855" s="20" t="str">
        <f>IF(D855="en large",'terrain et tondeuses'!$B$3*$F855,IF(D855="en long",'terrain et tondeuses'!$B$4*$F855,""))</f>
        <v/>
      </c>
      <c r="J855" s="25" t="str">
        <f t="shared" si="53"/>
        <v/>
      </c>
      <c r="K855" s="26" t="str">
        <f t="shared" si="54"/>
        <v/>
      </c>
      <c r="L855" s="27" t="str">
        <f t="shared" si="55"/>
        <v/>
      </c>
      <c r="M855" s="15">
        <f>'terrain et tondeuses'!$B$29</f>
        <v>17</v>
      </c>
      <c r="N855" s="15">
        <f>'terrain et tondeuses'!$B$31-'terrain et tondeuses'!$B$29</f>
        <v>25</v>
      </c>
      <c r="O855" s="15">
        <v>90</v>
      </c>
    </row>
    <row r="856" spans="1:15" x14ac:dyDescent="0.45">
      <c r="A856" s="35"/>
      <c r="B856" s="35"/>
      <c r="C856" s="31" t="str">
        <f t="shared" si="52"/>
        <v/>
      </c>
      <c r="D856" s="7"/>
      <c r="E856" s="29"/>
      <c r="F856" s="7"/>
      <c r="G856" s="7"/>
      <c r="H856" s="17" t="str">
        <f>IF(G856="","",INDEX('terrain et tondeuses'!$B$8:$B$12,MATCH(G856,'terrain et tondeuses'!$A$8:$A$12,0)))</f>
        <v/>
      </c>
      <c r="I856" s="20" t="str">
        <f>IF(D856="en large",'terrain et tondeuses'!$B$3*$F856,IF(D856="en long",'terrain et tondeuses'!$B$4*$F856,""))</f>
        <v/>
      </c>
      <c r="J856" s="25" t="str">
        <f t="shared" si="53"/>
        <v/>
      </c>
      <c r="K856" s="26" t="str">
        <f t="shared" si="54"/>
        <v/>
      </c>
      <c r="L856" s="27" t="str">
        <f t="shared" si="55"/>
        <v/>
      </c>
      <c r="M856" s="15">
        <f>'terrain et tondeuses'!$B$29</f>
        <v>17</v>
      </c>
      <c r="N856" s="15">
        <f>'terrain et tondeuses'!$B$31-'terrain et tondeuses'!$B$29</f>
        <v>25</v>
      </c>
      <c r="O856" s="15">
        <v>90</v>
      </c>
    </row>
    <row r="857" spans="1:15" x14ac:dyDescent="0.45">
      <c r="A857" s="35"/>
      <c r="B857" s="35"/>
      <c r="C857" s="31" t="str">
        <f t="shared" si="52"/>
        <v/>
      </c>
      <c r="D857" s="7"/>
      <c r="E857" s="29"/>
      <c r="F857" s="7"/>
      <c r="G857" s="7"/>
      <c r="H857" s="17" t="str">
        <f>IF(G857="","",INDEX('terrain et tondeuses'!$B$8:$B$12,MATCH(G857,'terrain et tondeuses'!$A$8:$A$12,0)))</f>
        <v/>
      </c>
      <c r="I857" s="20" t="str">
        <f>IF(D857="en large",'terrain et tondeuses'!$B$3*$F857,IF(D857="en long",'terrain et tondeuses'!$B$4*$F857,""))</f>
        <v/>
      </c>
      <c r="J857" s="25" t="str">
        <f t="shared" si="53"/>
        <v/>
      </c>
      <c r="K857" s="26" t="str">
        <f t="shared" si="54"/>
        <v/>
      </c>
      <c r="L857" s="27" t="str">
        <f t="shared" si="55"/>
        <v/>
      </c>
      <c r="M857" s="15">
        <f>'terrain et tondeuses'!$B$29</f>
        <v>17</v>
      </c>
      <c r="N857" s="15">
        <f>'terrain et tondeuses'!$B$31-'terrain et tondeuses'!$B$29</f>
        <v>25</v>
      </c>
      <c r="O857" s="15">
        <v>90</v>
      </c>
    </row>
    <row r="858" spans="1:15" x14ac:dyDescent="0.45">
      <c r="A858" s="35"/>
      <c r="B858" s="35"/>
      <c r="C858" s="31" t="str">
        <f t="shared" si="52"/>
        <v/>
      </c>
      <c r="D858" s="7"/>
      <c r="E858" s="29"/>
      <c r="F858" s="7"/>
      <c r="G858" s="7"/>
      <c r="H858" s="17" t="str">
        <f>IF(G858="","",INDEX('terrain et tondeuses'!$B$8:$B$12,MATCH(G858,'terrain et tondeuses'!$A$8:$A$12,0)))</f>
        <v/>
      </c>
      <c r="I858" s="20" t="str">
        <f>IF(D858="en large",'terrain et tondeuses'!$B$3*$F858,IF(D858="en long",'terrain et tondeuses'!$B$4*$F858,""))</f>
        <v/>
      </c>
      <c r="J858" s="25" t="str">
        <f t="shared" si="53"/>
        <v/>
      </c>
      <c r="K858" s="26" t="str">
        <f t="shared" si="54"/>
        <v/>
      </c>
      <c r="L858" s="27" t="str">
        <f t="shared" si="55"/>
        <v/>
      </c>
      <c r="M858" s="15">
        <f>'terrain et tondeuses'!$B$29</f>
        <v>17</v>
      </c>
      <c r="N858" s="15">
        <f>'terrain et tondeuses'!$B$31-'terrain et tondeuses'!$B$29</f>
        <v>25</v>
      </c>
      <c r="O858" s="15">
        <v>90</v>
      </c>
    </row>
    <row r="859" spans="1:15" x14ac:dyDescent="0.45">
      <c r="A859" s="35"/>
      <c r="B859" s="35"/>
      <c r="C859" s="31" t="str">
        <f t="shared" si="52"/>
        <v/>
      </c>
      <c r="D859" s="7"/>
      <c r="E859" s="29"/>
      <c r="F859" s="7"/>
      <c r="G859" s="7"/>
      <c r="H859" s="17" t="str">
        <f>IF(G859="","",INDEX('terrain et tondeuses'!$B$8:$B$12,MATCH(G859,'terrain et tondeuses'!$A$8:$A$12,0)))</f>
        <v/>
      </c>
      <c r="I859" s="20" t="str">
        <f>IF(D859="en large",'terrain et tondeuses'!$B$3*$F859,IF(D859="en long",'terrain et tondeuses'!$B$4*$F859,""))</f>
        <v/>
      </c>
      <c r="J859" s="25" t="str">
        <f t="shared" si="53"/>
        <v/>
      </c>
      <c r="K859" s="26" t="str">
        <f t="shared" si="54"/>
        <v/>
      </c>
      <c r="L859" s="27" t="str">
        <f t="shared" si="55"/>
        <v/>
      </c>
      <c r="M859" s="15">
        <f>'terrain et tondeuses'!$B$29</f>
        <v>17</v>
      </c>
      <c r="N859" s="15">
        <f>'terrain et tondeuses'!$B$31-'terrain et tondeuses'!$B$29</f>
        <v>25</v>
      </c>
      <c r="O859" s="15">
        <v>90</v>
      </c>
    </row>
    <row r="860" spans="1:15" x14ac:dyDescent="0.45">
      <c r="A860" s="35"/>
      <c r="B860" s="35"/>
      <c r="C860" s="31" t="str">
        <f t="shared" si="52"/>
        <v/>
      </c>
      <c r="D860" s="7"/>
      <c r="E860" s="29"/>
      <c r="F860" s="7"/>
      <c r="G860" s="7"/>
      <c r="H860" s="17" t="str">
        <f>IF(G860="","",INDEX('terrain et tondeuses'!$B$8:$B$12,MATCH(G860,'terrain et tondeuses'!$A$8:$A$12,0)))</f>
        <v/>
      </c>
      <c r="I860" s="20" t="str">
        <f>IF(D860="en large",'terrain et tondeuses'!$B$3*$F860,IF(D860="en long",'terrain et tondeuses'!$B$4*$F860,""))</f>
        <v/>
      </c>
      <c r="J860" s="25" t="str">
        <f t="shared" si="53"/>
        <v/>
      </c>
      <c r="K860" s="26" t="str">
        <f t="shared" si="54"/>
        <v/>
      </c>
      <c r="L860" s="27" t="str">
        <f t="shared" si="55"/>
        <v/>
      </c>
      <c r="M860" s="15">
        <f>'terrain et tondeuses'!$B$29</f>
        <v>17</v>
      </c>
      <c r="N860" s="15">
        <f>'terrain et tondeuses'!$B$31-'terrain et tondeuses'!$B$29</f>
        <v>25</v>
      </c>
      <c r="O860" s="15">
        <v>90</v>
      </c>
    </row>
    <row r="861" spans="1:15" x14ac:dyDescent="0.45">
      <c r="A861" s="35"/>
      <c r="B861" s="35"/>
      <c r="C861" s="31" t="str">
        <f t="shared" si="52"/>
        <v/>
      </c>
      <c r="D861" s="7"/>
      <c r="E861" s="29"/>
      <c r="F861" s="7"/>
      <c r="G861" s="7"/>
      <c r="H861" s="17" t="str">
        <f>IF(G861="","",INDEX('terrain et tondeuses'!$B$8:$B$12,MATCH(G861,'terrain et tondeuses'!$A$8:$A$12,0)))</f>
        <v/>
      </c>
      <c r="I861" s="20" t="str">
        <f>IF(D861="en large",'terrain et tondeuses'!$B$3*$F861,IF(D861="en long",'terrain et tondeuses'!$B$4*$F861,""))</f>
        <v/>
      </c>
      <c r="J861" s="25" t="str">
        <f t="shared" si="53"/>
        <v/>
      </c>
      <c r="K861" s="26" t="str">
        <f t="shared" si="54"/>
        <v/>
      </c>
      <c r="L861" s="27" t="str">
        <f t="shared" si="55"/>
        <v/>
      </c>
      <c r="M861" s="15">
        <f>'terrain et tondeuses'!$B$29</f>
        <v>17</v>
      </c>
      <c r="N861" s="15">
        <f>'terrain et tondeuses'!$B$31-'terrain et tondeuses'!$B$29</f>
        <v>25</v>
      </c>
      <c r="O861" s="15">
        <v>90</v>
      </c>
    </row>
    <row r="862" spans="1:15" x14ac:dyDescent="0.45">
      <c r="A862" s="35"/>
      <c r="B862" s="35"/>
      <c r="C862" s="31" t="str">
        <f t="shared" si="52"/>
        <v/>
      </c>
      <c r="D862" s="7"/>
      <c r="E862" s="29"/>
      <c r="F862" s="7"/>
      <c r="G862" s="7"/>
      <c r="H862" s="17" t="str">
        <f>IF(G862="","",INDEX('terrain et tondeuses'!$B$8:$B$12,MATCH(G862,'terrain et tondeuses'!$A$8:$A$12,0)))</f>
        <v/>
      </c>
      <c r="I862" s="20" t="str">
        <f>IF(D862="en large",'terrain et tondeuses'!$B$3*$F862,IF(D862="en long",'terrain et tondeuses'!$B$4*$F862,""))</f>
        <v/>
      </c>
      <c r="J862" s="25" t="str">
        <f t="shared" si="53"/>
        <v/>
      </c>
      <c r="K862" s="26" t="str">
        <f t="shared" si="54"/>
        <v/>
      </c>
      <c r="L862" s="27" t="str">
        <f t="shared" si="55"/>
        <v/>
      </c>
      <c r="M862" s="15">
        <f>'terrain et tondeuses'!$B$29</f>
        <v>17</v>
      </c>
      <c r="N862" s="15">
        <f>'terrain et tondeuses'!$B$31-'terrain et tondeuses'!$B$29</f>
        <v>25</v>
      </c>
      <c r="O862" s="15">
        <v>90</v>
      </c>
    </row>
    <row r="863" spans="1:15" x14ac:dyDescent="0.45">
      <c r="A863" s="35"/>
      <c r="B863" s="35"/>
      <c r="C863" s="31" t="str">
        <f t="shared" si="52"/>
        <v/>
      </c>
      <c r="D863" s="7"/>
      <c r="E863" s="29"/>
      <c r="F863" s="7"/>
      <c r="G863" s="7"/>
      <c r="H863" s="17" t="str">
        <f>IF(G863="","",INDEX('terrain et tondeuses'!$B$8:$B$12,MATCH(G863,'terrain et tondeuses'!$A$8:$A$12,0)))</f>
        <v/>
      </c>
      <c r="I863" s="20" t="str">
        <f>IF(D863="en large",'terrain et tondeuses'!$B$3*$F863,IF(D863="en long",'terrain et tondeuses'!$B$4*$F863,""))</f>
        <v/>
      </c>
      <c r="J863" s="25" t="str">
        <f t="shared" si="53"/>
        <v/>
      </c>
      <c r="K863" s="26" t="str">
        <f t="shared" si="54"/>
        <v/>
      </c>
      <c r="L863" s="27" t="str">
        <f t="shared" si="55"/>
        <v/>
      </c>
      <c r="M863" s="15">
        <f>'terrain et tondeuses'!$B$29</f>
        <v>17</v>
      </c>
      <c r="N863" s="15">
        <f>'terrain et tondeuses'!$B$31-'terrain et tondeuses'!$B$29</f>
        <v>25</v>
      </c>
      <c r="O863" s="15">
        <v>90</v>
      </c>
    </row>
    <row r="864" spans="1:15" x14ac:dyDescent="0.45">
      <c r="A864" s="35"/>
      <c r="B864" s="35"/>
      <c r="C864" s="31" t="str">
        <f t="shared" si="52"/>
        <v/>
      </c>
      <c r="D864" s="7"/>
      <c r="E864" s="29"/>
      <c r="F864" s="7"/>
      <c r="G864" s="7"/>
      <c r="H864" s="17" t="str">
        <f>IF(G864="","",INDEX('terrain et tondeuses'!$B$8:$B$12,MATCH(G864,'terrain et tondeuses'!$A$8:$A$12,0)))</f>
        <v/>
      </c>
      <c r="I864" s="20" t="str">
        <f>IF(D864="en large",'terrain et tondeuses'!$B$3*$F864,IF(D864="en long",'terrain et tondeuses'!$B$4*$F864,""))</f>
        <v/>
      </c>
      <c r="J864" s="25" t="str">
        <f t="shared" si="53"/>
        <v/>
      </c>
      <c r="K864" s="26" t="str">
        <f t="shared" si="54"/>
        <v/>
      </c>
      <c r="L864" s="27" t="str">
        <f t="shared" si="55"/>
        <v/>
      </c>
      <c r="M864" s="15">
        <f>'terrain et tondeuses'!$B$29</f>
        <v>17</v>
      </c>
      <c r="N864" s="15">
        <f>'terrain et tondeuses'!$B$31-'terrain et tondeuses'!$B$29</f>
        <v>25</v>
      </c>
      <c r="O864" s="15">
        <v>90</v>
      </c>
    </row>
    <row r="865" spans="1:15" x14ac:dyDescent="0.45">
      <c r="A865" s="35"/>
      <c r="B865" s="35"/>
      <c r="C865" s="31" t="str">
        <f t="shared" si="52"/>
        <v/>
      </c>
      <c r="D865" s="7"/>
      <c r="E865" s="29"/>
      <c r="F865" s="7"/>
      <c r="G865" s="7"/>
      <c r="H865" s="17" t="str">
        <f>IF(G865="","",INDEX('terrain et tondeuses'!$B$8:$B$12,MATCH(G865,'terrain et tondeuses'!$A$8:$A$12,0)))</f>
        <v/>
      </c>
      <c r="I865" s="20" t="str">
        <f>IF(D865="en large",'terrain et tondeuses'!$B$3*$F865,IF(D865="en long",'terrain et tondeuses'!$B$4*$F865,""))</f>
        <v/>
      </c>
      <c r="J865" s="25" t="str">
        <f t="shared" si="53"/>
        <v/>
      </c>
      <c r="K865" s="26" t="str">
        <f t="shared" si="54"/>
        <v/>
      </c>
      <c r="L865" s="27" t="str">
        <f t="shared" si="55"/>
        <v/>
      </c>
      <c r="M865" s="15">
        <f>'terrain et tondeuses'!$B$29</f>
        <v>17</v>
      </c>
      <c r="N865" s="15">
        <f>'terrain et tondeuses'!$B$31-'terrain et tondeuses'!$B$29</f>
        <v>25</v>
      </c>
      <c r="O865" s="15">
        <v>90</v>
      </c>
    </row>
    <row r="866" spans="1:15" x14ac:dyDescent="0.45">
      <c r="A866" s="35"/>
      <c r="B866" s="35"/>
      <c r="C866" s="31" t="str">
        <f t="shared" si="52"/>
        <v/>
      </c>
      <c r="D866" s="7"/>
      <c r="E866" s="29"/>
      <c r="F866" s="7"/>
      <c r="G866" s="7"/>
      <c r="H866" s="17" t="str">
        <f>IF(G866="","",INDEX('terrain et tondeuses'!$B$8:$B$12,MATCH(G866,'terrain et tondeuses'!$A$8:$A$12,0)))</f>
        <v/>
      </c>
      <c r="I866" s="20" t="str">
        <f>IF(D866="en large",'terrain et tondeuses'!$B$3*$F866,IF(D866="en long",'terrain et tondeuses'!$B$4*$F866,""))</f>
        <v/>
      </c>
      <c r="J866" s="25" t="str">
        <f t="shared" si="53"/>
        <v/>
      </c>
      <c r="K866" s="26" t="str">
        <f t="shared" si="54"/>
        <v/>
      </c>
      <c r="L866" s="27" t="str">
        <f t="shared" si="55"/>
        <v/>
      </c>
      <c r="M866" s="15">
        <f>'terrain et tondeuses'!$B$29</f>
        <v>17</v>
      </c>
      <c r="N866" s="15">
        <f>'terrain et tondeuses'!$B$31-'terrain et tondeuses'!$B$29</f>
        <v>25</v>
      </c>
      <c r="O866" s="15">
        <v>90</v>
      </c>
    </row>
    <row r="867" spans="1:15" x14ac:dyDescent="0.45">
      <c r="A867" s="35"/>
      <c r="B867" s="35"/>
      <c r="C867" s="31" t="str">
        <f t="shared" si="52"/>
        <v/>
      </c>
      <c r="D867" s="7"/>
      <c r="E867" s="29"/>
      <c r="F867" s="7"/>
      <c r="G867" s="7"/>
      <c r="H867" s="17" t="str">
        <f>IF(G867="","",INDEX('terrain et tondeuses'!$B$8:$B$12,MATCH(G867,'terrain et tondeuses'!$A$8:$A$12,0)))</f>
        <v/>
      </c>
      <c r="I867" s="20" t="str">
        <f>IF(D867="en large",'terrain et tondeuses'!$B$3*$F867,IF(D867="en long",'terrain et tondeuses'!$B$4*$F867,""))</f>
        <v/>
      </c>
      <c r="J867" s="25" t="str">
        <f t="shared" si="53"/>
        <v/>
      </c>
      <c r="K867" s="26" t="str">
        <f t="shared" si="54"/>
        <v/>
      </c>
      <c r="L867" s="27" t="str">
        <f t="shared" si="55"/>
        <v/>
      </c>
      <c r="M867" s="15">
        <f>'terrain et tondeuses'!$B$29</f>
        <v>17</v>
      </c>
      <c r="N867" s="15">
        <f>'terrain et tondeuses'!$B$31-'terrain et tondeuses'!$B$29</f>
        <v>25</v>
      </c>
      <c r="O867" s="15">
        <v>90</v>
      </c>
    </row>
    <row r="868" spans="1:15" x14ac:dyDescent="0.45">
      <c r="A868" s="35"/>
      <c r="B868" s="35"/>
      <c r="C868" s="31" t="str">
        <f t="shared" si="52"/>
        <v/>
      </c>
      <c r="D868" s="7"/>
      <c r="E868" s="29"/>
      <c r="F868" s="7"/>
      <c r="G868" s="7"/>
      <c r="H868" s="17" t="str">
        <f>IF(G868="","",INDEX('terrain et tondeuses'!$B$8:$B$12,MATCH(G868,'terrain et tondeuses'!$A$8:$A$12,0)))</f>
        <v/>
      </c>
      <c r="I868" s="20" t="str">
        <f>IF(D868="en large",'terrain et tondeuses'!$B$3*$F868,IF(D868="en long",'terrain et tondeuses'!$B$4*$F868,""))</f>
        <v/>
      </c>
      <c r="J868" s="25" t="str">
        <f t="shared" si="53"/>
        <v/>
      </c>
      <c r="K868" s="26" t="str">
        <f t="shared" si="54"/>
        <v/>
      </c>
      <c r="L868" s="27" t="str">
        <f t="shared" si="55"/>
        <v/>
      </c>
      <c r="M868" s="15">
        <f>'terrain et tondeuses'!$B$29</f>
        <v>17</v>
      </c>
      <c r="N868" s="15">
        <f>'terrain et tondeuses'!$B$31-'terrain et tondeuses'!$B$29</f>
        <v>25</v>
      </c>
      <c r="O868" s="15">
        <v>90</v>
      </c>
    </row>
    <row r="869" spans="1:15" x14ac:dyDescent="0.45">
      <c r="A869" s="35"/>
      <c r="B869" s="35"/>
      <c r="C869" s="31" t="str">
        <f t="shared" si="52"/>
        <v/>
      </c>
      <c r="D869" s="7"/>
      <c r="E869" s="29"/>
      <c r="F869" s="7"/>
      <c r="G869" s="7"/>
      <c r="H869" s="17" t="str">
        <f>IF(G869="","",INDEX('terrain et tondeuses'!$B$8:$B$12,MATCH(G869,'terrain et tondeuses'!$A$8:$A$12,0)))</f>
        <v/>
      </c>
      <c r="I869" s="20" t="str">
        <f>IF(D869="en large",'terrain et tondeuses'!$B$3*$F869,IF(D869="en long",'terrain et tondeuses'!$B$4*$F869,""))</f>
        <v/>
      </c>
      <c r="J869" s="25" t="str">
        <f t="shared" si="53"/>
        <v/>
      </c>
      <c r="K869" s="26" t="str">
        <f t="shared" si="54"/>
        <v/>
      </c>
      <c r="L869" s="27" t="str">
        <f t="shared" si="55"/>
        <v/>
      </c>
      <c r="M869" s="15">
        <f>'terrain et tondeuses'!$B$29</f>
        <v>17</v>
      </c>
      <c r="N869" s="15">
        <f>'terrain et tondeuses'!$B$31-'terrain et tondeuses'!$B$29</f>
        <v>25</v>
      </c>
      <c r="O869" s="15">
        <v>90</v>
      </c>
    </row>
    <row r="870" spans="1:15" x14ac:dyDescent="0.45">
      <c r="A870" s="35"/>
      <c r="B870" s="35"/>
      <c r="C870" s="31" t="str">
        <f t="shared" si="52"/>
        <v/>
      </c>
      <c r="D870" s="7"/>
      <c r="E870" s="29"/>
      <c r="F870" s="7"/>
      <c r="G870" s="7"/>
      <c r="H870" s="17" t="str">
        <f>IF(G870="","",INDEX('terrain et tondeuses'!$B$8:$B$12,MATCH(G870,'terrain et tondeuses'!$A$8:$A$12,0)))</f>
        <v/>
      </c>
      <c r="I870" s="20" t="str">
        <f>IF(D870="en large",'terrain et tondeuses'!$B$3*$F870,IF(D870="en long",'terrain et tondeuses'!$B$4*$F870,""))</f>
        <v/>
      </c>
      <c r="J870" s="25" t="str">
        <f t="shared" si="53"/>
        <v/>
      </c>
      <c r="K870" s="26" t="str">
        <f t="shared" si="54"/>
        <v/>
      </c>
      <c r="L870" s="27" t="str">
        <f t="shared" si="55"/>
        <v/>
      </c>
      <c r="M870" s="15">
        <f>'terrain et tondeuses'!$B$29</f>
        <v>17</v>
      </c>
      <c r="N870" s="15">
        <f>'terrain et tondeuses'!$B$31-'terrain et tondeuses'!$B$29</f>
        <v>25</v>
      </c>
      <c r="O870" s="15">
        <v>90</v>
      </c>
    </row>
    <row r="871" spans="1:15" x14ac:dyDescent="0.45">
      <c r="A871" s="35"/>
      <c r="B871" s="35"/>
      <c r="C871" s="31" t="str">
        <f t="shared" si="52"/>
        <v/>
      </c>
      <c r="D871" s="7"/>
      <c r="E871" s="29"/>
      <c r="F871" s="7"/>
      <c r="G871" s="7"/>
      <c r="H871" s="17" t="str">
        <f>IF(G871="","",INDEX('terrain et tondeuses'!$B$8:$B$12,MATCH(G871,'terrain et tondeuses'!$A$8:$A$12,0)))</f>
        <v/>
      </c>
      <c r="I871" s="20" t="str">
        <f>IF(D871="en large",'terrain et tondeuses'!$B$3*$F871,IF(D871="en long",'terrain et tondeuses'!$B$4*$F871,""))</f>
        <v/>
      </c>
      <c r="J871" s="25" t="str">
        <f t="shared" si="53"/>
        <v/>
      </c>
      <c r="K871" s="26" t="str">
        <f t="shared" si="54"/>
        <v/>
      </c>
      <c r="L871" s="27" t="str">
        <f t="shared" si="55"/>
        <v/>
      </c>
      <c r="M871" s="15">
        <f>'terrain et tondeuses'!$B$29</f>
        <v>17</v>
      </c>
      <c r="N871" s="15">
        <f>'terrain et tondeuses'!$B$31-'terrain et tondeuses'!$B$29</f>
        <v>25</v>
      </c>
      <c r="O871" s="15">
        <v>90</v>
      </c>
    </row>
    <row r="872" spans="1:15" x14ac:dyDescent="0.45">
      <c r="A872" s="35"/>
      <c r="B872" s="35"/>
      <c r="C872" s="31" t="str">
        <f t="shared" si="52"/>
        <v/>
      </c>
      <c r="D872" s="7"/>
      <c r="E872" s="29"/>
      <c r="F872" s="7"/>
      <c r="G872" s="7"/>
      <c r="H872" s="17" t="str">
        <f>IF(G872="","",INDEX('terrain et tondeuses'!$B$8:$B$12,MATCH(G872,'terrain et tondeuses'!$A$8:$A$12,0)))</f>
        <v/>
      </c>
      <c r="I872" s="20" t="str">
        <f>IF(D872="en large",'terrain et tondeuses'!$B$3*$F872,IF(D872="en long",'terrain et tondeuses'!$B$4*$F872,""))</f>
        <v/>
      </c>
      <c r="J872" s="25" t="str">
        <f t="shared" si="53"/>
        <v/>
      </c>
      <c r="K872" s="26" t="str">
        <f t="shared" si="54"/>
        <v/>
      </c>
      <c r="L872" s="27" t="str">
        <f t="shared" si="55"/>
        <v/>
      </c>
      <c r="M872" s="15">
        <f>'terrain et tondeuses'!$B$29</f>
        <v>17</v>
      </c>
      <c r="N872" s="15">
        <f>'terrain et tondeuses'!$B$31-'terrain et tondeuses'!$B$29</f>
        <v>25</v>
      </c>
      <c r="O872" s="15">
        <v>90</v>
      </c>
    </row>
    <row r="873" spans="1:15" x14ac:dyDescent="0.45">
      <c r="A873" s="35"/>
      <c r="B873" s="35"/>
      <c r="C873" s="31" t="str">
        <f t="shared" si="52"/>
        <v/>
      </c>
      <c r="D873" s="7"/>
      <c r="E873" s="29"/>
      <c r="F873" s="7"/>
      <c r="G873" s="7"/>
      <c r="H873" s="17" t="str">
        <f>IF(G873="","",INDEX('terrain et tondeuses'!$B$8:$B$12,MATCH(G873,'terrain et tondeuses'!$A$8:$A$12,0)))</f>
        <v/>
      </c>
      <c r="I873" s="20" t="str">
        <f>IF(D873="en large",'terrain et tondeuses'!$B$3*$F873,IF(D873="en long",'terrain et tondeuses'!$B$4*$F873,""))</f>
        <v/>
      </c>
      <c r="J873" s="25" t="str">
        <f t="shared" si="53"/>
        <v/>
      </c>
      <c r="K873" s="26" t="str">
        <f t="shared" si="54"/>
        <v/>
      </c>
      <c r="L873" s="27" t="str">
        <f t="shared" si="55"/>
        <v/>
      </c>
      <c r="M873" s="15">
        <f>'terrain et tondeuses'!$B$29</f>
        <v>17</v>
      </c>
      <c r="N873" s="15">
        <f>'terrain et tondeuses'!$B$31-'terrain et tondeuses'!$B$29</f>
        <v>25</v>
      </c>
      <c r="O873" s="15">
        <v>90</v>
      </c>
    </row>
    <row r="874" spans="1:15" x14ac:dyDescent="0.45">
      <c r="A874" s="35"/>
      <c r="B874" s="35"/>
      <c r="C874" s="31" t="str">
        <f t="shared" si="52"/>
        <v/>
      </c>
      <c r="D874" s="7"/>
      <c r="E874" s="29"/>
      <c r="F874" s="7"/>
      <c r="G874" s="7"/>
      <c r="H874" s="17" t="str">
        <f>IF(G874="","",INDEX('terrain et tondeuses'!$B$8:$B$12,MATCH(G874,'terrain et tondeuses'!$A$8:$A$12,0)))</f>
        <v/>
      </c>
      <c r="I874" s="20" t="str">
        <f>IF(D874="en large",'terrain et tondeuses'!$B$3*$F874,IF(D874="en long",'terrain et tondeuses'!$B$4*$F874,""))</f>
        <v/>
      </c>
      <c r="J874" s="25" t="str">
        <f t="shared" si="53"/>
        <v/>
      </c>
      <c r="K874" s="26" t="str">
        <f t="shared" si="54"/>
        <v/>
      </c>
      <c r="L874" s="27" t="str">
        <f t="shared" si="55"/>
        <v/>
      </c>
      <c r="M874" s="15">
        <f>'terrain et tondeuses'!$B$29</f>
        <v>17</v>
      </c>
      <c r="N874" s="15">
        <f>'terrain et tondeuses'!$B$31-'terrain et tondeuses'!$B$29</f>
        <v>25</v>
      </c>
      <c r="O874" s="15">
        <v>90</v>
      </c>
    </row>
    <row r="875" spans="1:15" x14ac:dyDescent="0.45">
      <c r="A875" s="35"/>
      <c r="B875" s="35"/>
      <c r="C875" s="31" t="str">
        <f t="shared" si="52"/>
        <v/>
      </c>
      <c r="D875" s="7"/>
      <c r="E875" s="29"/>
      <c r="F875" s="7"/>
      <c r="G875" s="7"/>
      <c r="H875" s="17" t="str">
        <f>IF(G875="","",INDEX('terrain et tondeuses'!$B$8:$B$12,MATCH(G875,'terrain et tondeuses'!$A$8:$A$12,0)))</f>
        <v/>
      </c>
      <c r="I875" s="20" t="str">
        <f>IF(D875="en large",'terrain et tondeuses'!$B$3*$F875,IF(D875="en long",'terrain et tondeuses'!$B$4*$F875,""))</f>
        <v/>
      </c>
      <c r="J875" s="25" t="str">
        <f t="shared" si="53"/>
        <v/>
      </c>
      <c r="K875" s="26" t="str">
        <f t="shared" si="54"/>
        <v/>
      </c>
      <c r="L875" s="27" t="str">
        <f t="shared" si="55"/>
        <v/>
      </c>
      <c r="M875" s="15">
        <f>'terrain et tondeuses'!$B$29</f>
        <v>17</v>
      </c>
      <c r="N875" s="15">
        <f>'terrain et tondeuses'!$B$31-'terrain et tondeuses'!$B$29</f>
        <v>25</v>
      </c>
      <c r="O875" s="15">
        <v>90</v>
      </c>
    </row>
    <row r="876" spans="1:15" x14ac:dyDescent="0.45">
      <c r="A876" s="35"/>
      <c r="B876" s="35"/>
      <c r="C876" s="31" t="str">
        <f t="shared" si="52"/>
        <v/>
      </c>
      <c r="D876" s="7"/>
      <c r="E876" s="29"/>
      <c r="F876" s="7"/>
      <c r="G876" s="7"/>
      <c r="H876" s="17" t="str">
        <f>IF(G876="","",INDEX('terrain et tondeuses'!$B$8:$B$12,MATCH(G876,'terrain et tondeuses'!$A$8:$A$12,0)))</f>
        <v/>
      </c>
      <c r="I876" s="20" t="str">
        <f>IF(D876="en large",'terrain et tondeuses'!$B$3*$F876,IF(D876="en long",'terrain et tondeuses'!$B$4*$F876,""))</f>
        <v/>
      </c>
      <c r="J876" s="25" t="str">
        <f t="shared" si="53"/>
        <v/>
      </c>
      <c r="K876" s="26" t="str">
        <f t="shared" si="54"/>
        <v/>
      </c>
      <c r="L876" s="27" t="str">
        <f t="shared" si="55"/>
        <v/>
      </c>
      <c r="M876" s="15">
        <f>'terrain et tondeuses'!$B$29</f>
        <v>17</v>
      </c>
      <c r="N876" s="15">
        <f>'terrain et tondeuses'!$B$31-'terrain et tondeuses'!$B$29</f>
        <v>25</v>
      </c>
      <c r="O876" s="15">
        <v>90</v>
      </c>
    </row>
    <row r="877" spans="1:15" x14ac:dyDescent="0.45">
      <c r="A877" s="35"/>
      <c r="B877" s="35"/>
      <c r="C877" s="31" t="str">
        <f t="shared" si="52"/>
        <v/>
      </c>
      <c r="D877" s="7"/>
      <c r="E877" s="29"/>
      <c r="F877" s="7"/>
      <c r="G877" s="7"/>
      <c r="H877" s="17" t="str">
        <f>IF(G877="","",INDEX('terrain et tondeuses'!$B$8:$B$12,MATCH(G877,'terrain et tondeuses'!$A$8:$A$12,0)))</f>
        <v/>
      </c>
      <c r="I877" s="20" t="str">
        <f>IF(D877="en large",'terrain et tondeuses'!$B$3*$F877,IF(D877="en long",'terrain et tondeuses'!$B$4*$F877,""))</f>
        <v/>
      </c>
      <c r="J877" s="25" t="str">
        <f t="shared" si="53"/>
        <v/>
      </c>
      <c r="K877" s="26" t="str">
        <f t="shared" si="54"/>
        <v/>
      </c>
      <c r="L877" s="27" t="str">
        <f t="shared" si="55"/>
        <v/>
      </c>
      <c r="M877" s="15">
        <f>'terrain et tondeuses'!$B$29</f>
        <v>17</v>
      </c>
      <c r="N877" s="15">
        <f>'terrain et tondeuses'!$B$31-'terrain et tondeuses'!$B$29</f>
        <v>25</v>
      </c>
      <c r="O877" s="15">
        <v>90</v>
      </c>
    </row>
    <row r="878" spans="1:15" x14ac:dyDescent="0.45">
      <c r="A878" s="35"/>
      <c r="B878" s="35"/>
      <c r="C878" s="31" t="str">
        <f t="shared" si="52"/>
        <v/>
      </c>
      <c r="D878" s="7"/>
      <c r="E878" s="29"/>
      <c r="F878" s="7"/>
      <c r="G878" s="7"/>
      <c r="H878" s="17" t="str">
        <f>IF(G878="","",INDEX('terrain et tondeuses'!$B$8:$B$12,MATCH(G878,'terrain et tondeuses'!$A$8:$A$12,0)))</f>
        <v/>
      </c>
      <c r="I878" s="20" t="str">
        <f>IF(D878="en large",'terrain et tondeuses'!$B$3*$F878,IF(D878="en long",'terrain et tondeuses'!$B$4*$F878,""))</f>
        <v/>
      </c>
      <c r="J878" s="25" t="str">
        <f t="shared" si="53"/>
        <v/>
      </c>
      <c r="K878" s="26" t="str">
        <f t="shared" si="54"/>
        <v/>
      </c>
      <c r="L878" s="27" t="str">
        <f t="shared" si="55"/>
        <v/>
      </c>
      <c r="M878" s="15">
        <f>'terrain et tondeuses'!$B$29</f>
        <v>17</v>
      </c>
      <c r="N878" s="15">
        <f>'terrain et tondeuses'!$B$31-'terrain et tondeuses'!$B$29</f>
        <v>25</v>
      </c>
      <c r="O878" s="15">
        <v>90</v>
      </c>
    </row>
    <row r="879" spans="1:15" x14ac:dyDescent="0.45">
      <c r="A879" s="35"/>
      <c r="B879" s="35"/>
      <c r="C879" s="31" t="str">
        <f t="shared" si="52"/>
        <v/>
      </c>
      <c r="D879" s="7"/>
      <c r="E879" s="29"/>
      <c r="F879" s="7"/>
      <c r="G879" s="7"/>
      <c r="H879" s="17" t="str">
        <f>IF(G879="","",INDEX('terrain et tondeuses'!$B$8:$B$12,MATCH(G879,'terrain et tondeuses'!$A$8:$A$12,0)))</f>
        <v/>
      </c>
      <c r="I879" s="20" t="str">
        <f>IF(D879="en large",'terrain et tondeuses'!$B$3*$F879,IF(D879="en long",'terrain et tondeuses'!$B$4*$F879,""))</f>
        <v/>
      </c>
      <c r="J879" s="25" t="str">
        <f t="shared" si="53"/>
        <v/>
      </c>
      <c r="K879" s="26" t="str">
        <f t="shared" si="54"/>
        <v/>
      </c>
      <c r="L879" s="27" t="str">
        <f t="shared" si="55"/>
        <v/>
      </c>
      <c r="M879" s="15">
        <f>'terrain et tondeuses'!$B$29</f>
        <v>17</v>
      </c>
      <c r="N879" s="15">
        <f>'terrain et tondeuses'!$B$31-'terrain et tondeuses'!$B$29</f>
        <v>25</v>
      </c>
      <c r="O879" s="15">
        <v>90</v>
      </c>
    </row>
    <row r="880" spans="1:15" x14ac:dyDescent="0.45">
      <c r="A880" s="35"/>
      <c r="B880" s="35"/>
      <c r="C880" s="31" t="str">
        <f t="shared" si="52"/>
        <v/>
      </c>
      <c r="D880" s="7"/>
      <c r="E880" s="29"/>
      <c r="F880" s="7"/>
      <c r="G880" s="7"/>
      <c r="H880" s="17" t="str">
        <f>IF(G880="","",INDEX('terrain et tondeuses'!$B$8:$B$12,MATCH(G880,'terrain et tondeuses'!$A$8:$A$12,0)))</f>
        <v/>
      </c>
      <c r="I880" s="20" t="str">
        <f>IF(D880="en large",'terrain et tondeuses'!$B$3*$F880,IF(D880="en long",'terrain et tondeuses'!$B$4*$F880,""))</f>
        <v/>
      </c>
      <c r="J880" s="25" t="str">
        <f t="shared" si="53"/>
        <v/>
      </c>
      <c r="K880" s="26" t="str">
        <f t="shared" si="54"/>
        <v/>
      </c>
      <c r="L880" s="27" t="str">
        <f t="shared" si="55"/>
        <v/>
      </c>
      <c r="M880" s="15">
        <f>'terrain et tondeuses'!$B$29</f>
        <v>17</v>
      </c>
      <c r="N880" s="15">
        <f>'terrain et tondeuses'!$B$31-'terrain et tondeuses'!$B$29</f>
        <v>25</v>
      </c>
      <c r="O880" s="15">
        <v>90</v>
      </c>
    </row>
    <row r="881" spans="1:15" x14ac:dyDescent="0.45">
      <c r="A881" s="35"/>
      <c r="B881" s="35"/>
      <c r="C881" s="31" t="str">
        <f t="shared" si="52"/>
        <v/>
      </c>
      <c r="D881" s="7"/>
      <c r="E881" s="29"/>
      <c r="F881" s="7"/>
      <c r="G881" s="7"/>
      <c r="H881" s="17" t="str">
        <f>IF(G881="","",INDEX('terrain et tondeuses'!$B$8:$B$12,MATCH(G881,'terrain et tondeuses'!$A$8:$A$12,0)))</f>
        <v/>
      </c>
      <c r="I881" s="20" t="str">
        <f>IF(D881="en large",'terrain et tondeuses'!$B$3*$F881,IF(D881="en long",'terrain et tondeuses'!$B$4*$F881,""))</f>
        <v/>
      </c>
      <c r="J881" s="25" t="str">
        <f t="shared" si="53"/>
        <v/>
      </c>
      <c r="K881" s="26" t="str">
        <f t="shared" si="54"/>
        <v/>
      </c>
      <c r="L881" s="27" t="str">
        <f t="shared" si="55"/>
        <v/>
      </c>
      <c r="M881" s="15">
        <f>'terrain et tondeuses'!$B$29</f>
        <v>17</v>
      </c>
      <c r="N881" s="15">
        <f>'terrain et tondeuses'!$B$31-'terrain et tondeuses'!$B$29</f>
        <v>25</v>
      </c>
      <c r="O881" s="15">
        <v>90</v>
      </c>
    </row>
    <row r="882" spans="1:15" x14ac:dyDescent="0.45">
      <c r="A882" s="35"/>
      <c r="B882" s="35"/>
      <c r="C882" s="31" t="str">
        <f t="shared" si="52"/>
        <v/>
      </c>
      <c r="D882" s="7"/>
      <c r="E882" s="29"/>
      <c r="F882" s="7"/>
      <c r="G882" s="7"/>
      <c r="H882" s="17" t="str">
        <f>IF(G882="","",INDEX('terrain et tondeuses'!$B$8:$B$12,MATCH(G882,'terrain et tondeuses'!$A$8:$A$12,0)))</f>
        <v/>
      </c>
      <c r="I882" s="20" t="str">
        <f>IF(D882="en large",'terrain et tondeuses'!$B$3*$F882,IF(D882="en long",'terrain et tondeuses'!$B$4*$F882,""))</f>
        <v/>
      </c>
      <c r="J882" s="25" t="str">
        <f t="shared" si="53"/>
        <v/>
      </c>
      <c r="K882" s="26" t="str">
        <f t="shared" si="54"/>
        <v/>
      </c>
      <c r="L882" s="27" t="str">
        <f t="shared" si="55"/>
        <v/>
      </c>
      <c r="M882" s="15">
        <f>'terrain et tondeuses'!$B$29</f>
        <v>17</v>
      </c>
      <c r="N882" s="15">
        <f>'terrain et tondeuses'!$B$31-'terrain et tondeuses'!$B$29</f>
        <v>25</v>
      </c>
      <c r="O882" s="15">
        <v>90</v>
      </c>
    </row>
    <row r="883" spans="1:15" x14ac:dyDescent="0.45">
      <c r="A883" s="35"/>
      <c r="B883" s="35"/>
      <c r="C883" s="31" t="str">
        <f t="shared" si="52"/>
        <v/>
      </c>
      <c r="D883" s="7"/>
      <c r="E883" s="29"/>
      <c r="F883" s="7"/>
      <c r="G883" s="7"/>
      <c r="H883" s="17" t="str">
        <f>IF(G883="","",INDEX('terrain et tondeuses'!$B$8:$B$12,MATCH(G883,'terrain et tondeuses'!$A$8:$A$12,0)))</f>
        <v/>
      </c>
      <c r="I883" s="20" t="str">
        <f>IF(D883="en large",'terrain et tondeuses'!$B$3*$F883,IF(D883="en long",'terrain et tondeuses'!$B$4*$F883,""))</f>
        <v/>
      </c>
      <c r="J883" s="25" t="str">
        <f t="shared" si="53"/>
        <v/>
      </c>
      <c r="K883" s="26" t="str">
        <f t="shared" si="54"/>
        <v/>
      </c>
      <c r="L883" s="27" t="str">
        <f t="shared" si="55"/>
        <v/>
      </c>
      <c r="M883" s="15">
        <f>'terrain et tondeuses'!$B$29</f>
        <v>17</v>
      </c>
      <c r="N883" s="15">
        <f>'terrain et tondeuses'!$B$31-'terrain et tondeuses'!$B$29</f>
        <v>25</v>
      </c>
      <c r="O883" s="15">
        <v>90</v>
      </c>
    </row>
    <row r="884" spans="1:15" x14ac:dyDescent="0.45">
      <c r="A884" s="35"/>
      <c r="B884" s="35"/>
      <c r="C884" s="31" t="str">
        <f t="shared" si="52"/>
        <v/>
      </c>
      <c r="D884" s="7"/>
      <c r="E884" s="29"/>
      <c r="F884" s="7"/>
      <c r="G884" s="7"/>
      <c r="H884" s="17" t="str">
        <f>IF(G884="","",INDEX('terrain et tondeuses'!$B$8:$B$12,MATCH(G884,'terrain et tondeuses'!$A$8:$A$12,0)))</f>
        <v/>
      </c>
      <c r="I884" s="20" t="str">
        <f>IF(D884="en large",'terrain et tondeuses'!$B$3*$F884,IF(D884="en long",'terrain et tondeuses'!$B$4*$F884,""))</f>
        <v/>
      </c>
      <c r="J884" s="25" t="str">
        <f t="shared" si="53"/>
        <v/>
      </c>
      <c r="K884" s="26" t="str">
        <f t="shared" si="54"/>
        <v/>
      </c>
      <c r="L884" s="27" t="str">
        <f t="shared" si="55"/>
        <v/>
      </c>
      <c r="M884" s="15">
        <f>'terrain et tondeuses'!$B$29</f>
        <v>17</v>
      </c>
      <c r="N884" s="15">
        <f>'terrain et tondeuses'!$B$31-'terrain et tondeuses'!$B$29</f>
        <v>25</v>
      </c>
      <c r="O884" s="15">
        <v>90</v>
      </c>
    </row>
    <row r="885" spans="1:15" x14ac:dyDescent="0.45">
      <c r="A885" s="35"/>
      <c r="B885" s="35"/>
      <c r="C885" s="31" t="str">
        <f t="shared" si="52"/>
        <v/>
      </c>
      <c r="D885" s="7"/>
      <c r="E885" s="29"/>
      <c r="F885" s="7"/>
      <c r="G885" s="7"/>
      <c r="H885" s="17" t="str">
        <f>IF(G885="","",INDEX('terrain et tondeuses'!$B$8:$B$12,MATCH(G885,'terrain et tondeuses'!$A$8:$A$12,0)))</f>
        <v/>
      </c>
      <c r="I885" s="20" t="str">
        <f>IF(D885="en large",'terrain et tondeuses'!$B$3*$F885,IF(D885="en long",'terrain et tondeuses'!$B$4*$F885,""))</f>
        <v/>
      </c>
      <c r="J885" s="25" t="str">
        <f t="shared" si="53"/>
        <v/>
      </c>
      <c r="K885" s="26" t="str">
        <f t="shared" si="54"/>
        <v/>
      </c>
      <c r="L885" s="27" t="str">
        <f t="shared" si="55"/>
        <v/>
      </c>
      <c r="M885" s="15">
        <f>'terrain et tondeuses'!$B$29</f>
        <v>17</v>
      </c>
      <c r="N885" s="15">
        <f>'terrain et tondeuses'!$B$31-'terrain et tondeuses'!$B$29</f>
        <v>25</v>
      </c>
      <c r="O885" s="15">
        <v>90</v>
      </c>
    </row>
    <row r="886" spans="1:15" x14ac:dyDescent="0.45">
      <c r="A886" s="35"/>
      <c r="B886" s="35"/>
      <c r="C886" s="31" t="str">
        <f t="shared" si="52"/>
        <v/>
      </c>
      <c r="D886" s="7"/>
      <c r="E886" s="29"/>
      <c r="F886" s="7"/>
      <c r="G886" s="7"/>
      <c r="H886" s="17" t="str">
        <f>IF(G886="","",INDEX('terrain et tondeuses'!$B$8:$B$12,MATCH(G886,'terrain et tondeuses'!$A$8:$A$12,0)))</f>
        <v/>
      </c>
      <c r="I886" s="20" t="str">
        <f>IF(D886="en large",'terrain et tondeuses'!$B$3*$F886,IF(D886="en long",'terrain et tondeuses'!$B$4*$F886,""))</f>
        <v/>
      </c>
      <c r="J886" s="25" t="str">
        <f t="shared" si="53"/>
        <v/>
      </c>
      <c r="K886" s="26" t="str">
        <f t="shared" si="54"/>
        <v/>
      </c>
      <c r="L886" s="27" t="str">
        <f t="shared" si="55"/>
        <v/>
      </c>
      <c r="M886" s="15">
        <f>'terrain et tondeuses'!$B$29</f>
        <v>17</v>
      </c>
      <c r="N886" s="15">
        <f>'terrain et tondeuses'!$B$31-'terrain et tondeuses'!$B$29</f>
        <v>25</v>
      </c>
      <c r="O886" s="15">
        <v>90</v>
      </c>
    </row>
    <row r="887" spans="1:15" x14ac:dyDescent="0.45">
      <c r="A887" s="35"/>
      <c r="B887" s="35"/>
      <c r="C887" s="31" t="str">
        <f t="shared" si="52"/>
        <v/>
      </c>
      <c r="D887" s="7"/>
      <c r="E887" s="29"/>
      <c r="F887" s="7"/>
      <c r="G887" s="7"/>
      <c r="H887" s="17" t="str">
        <f>IF(G887="","",INDEX('terrain et tondeuses'!$B$8:$B$12,MATCH(G887,'terrain et tondeuses'!$A$8:$A$12,0)))</f>
        <v/>
      </c>
      <c r="I887" s="20" t="str">
        <f>IF(D887="en large",'terrain et tondeuses'!$B$3*$F887,IF(D887="en long",'terrain et tondeuses'!$B$4*$F887,""))</f>
        <v/>
      </c>
      <c r="J887" s="25" t="str">
        <f t="shared" si="53"/>
        <v/>
      </c>
      <c r="K887" s="26" t="str">
        <f t="shared" si="54"/>
        <v/>
      </c>
      <c r="L887" s="27" t="str">
        <f t="shared" si="55"/>
        <v/>
      </c>
      <c r="M887" s="15">
        <f>'terrain et tondeuses'!$B$29</f>
        <v>17</v>
      </c>
      <c r="N887" s="15">
        <f>'terrain et tondeuses'!$B$31-'terrain et tondeuses'!$B$29</f>
        <v>25</v>
      </c>
      <c r="O887" s="15">
        <v>90</v>
      </c>
    </row>
    <row r="888" spans="1:15" x14ac:dyDescent="0.45">
      <c r="A888" s="35"/>
      <c r="B888" s="35"/>
      <c r="C888" s="31" t="str">
        <f t="shared" si="52"/>
        <v/>
      </c>
      <c r="D888" s="7"/>
      <c r="E888" s="29"/>
      <c r="F888" s="7"/>
      <c r="G888" s="7"/>
      <c r="H888" s="17" t="str">
        <f>IF(G888="","",INDEX('terrain et tondeuses'!$B$8:$B$12,MATCH(G888,'terrain et tondeuses'!$A$8:$A$12,0)))</f>
        <v/>
      </c>
      <c r="I888" s="20" t="str">
        <f>IF(D888="en large",'terrain et tondeuses'!$B$3*$F888,IF(D888="en long",'terrain et tondeuses'!$B$4*$F888,""))</f>
        <v/>
      </c>
      <c r="J888" s="25" t="str">
        <f t="shared" si="53"/>
        <v/>
      </c>
      <c r="K888" s="26" t="str">
        <f t="shared" si="54"/>
        <v/>
      </c>
      <c r="L888" s="27" t="str">
        <f t="shared" si="55"/>
        <v/>
      </c>
      <c r="M888" s="15">
        <f>'terrain et tondeuses'!$B$29</f>
        <v>17</v>
      </c>
      <c r="N888" s="15">
        <f>'terrain et tondeuses'!$B$31-'terrain et tondeuses'!$B$29</f>
        <v>25</v>
      </c>
      <c r="O888" s="15">
        <v>90</v>
      </c>
    </row>
    <row r="889" spans="1:15" x14ac:dyDescent="0.45">
      <c r="A889" s="35"/>
      <c r="B889" s="35"/>
      <c r="C889" s="31" t="str">
        <f t="shared" si="52"/>
        <v/>
      </c>
      <c r="D889" s="7"/>
      <c r="E889" s="29"/>
      <c r="F889" s="7"/>
      <c r="G889" s="7"/>
      <c r="H889" s="17" t="str">
        <f>IF(G889="","",INDEX('terrain et tondeuses'!$B$8:$B$12,MATCH(G889,'terrain et tondeuses'!$A$8:$A$12,0)))</f>
        <v/>
      </c>
      <c r="I889" s="20" t="str">
        <f>IF(D889="en large",'terrain et tondeuses'!$B$3*$F889,IF(D889="en long",'terrain et tondeuses'!$B$4*$F889,""))</f>
        <v/>
      </c>
      <c r="J889" s="25" t="str">
        <f t="shared" si="53"/>
        <v/>
      </c>
      <c r="K889" s="26" t="str">
        <f t="shared" si="54"/>
        <v/>
      </c>
      <c r="L889" s="27" t="str">
        <f t="shared" si="55"/>
        <v/>
      </c>
      <c r="M889" s="15">
        <f>'terrain et tondeuses'!$B$29</f>
        <v>17</v>
      </c>
      <c r="N889" s="15">
        <f>'terrain et tondeuses'!$B$31-'terrain et tondeuses'!$B$29</f>
        <v>25</v>
      </c>
      <c r="O889" s="15">
        <v>90</v>
      </c>
    </row>
    <row r="890" spans="1:15" x14ac:dyDescent="0.45">
      <c r="A890" s="35"/>
      <c r="B890" s="35"/>
      <c r="C890" s="31" t="str">
        <f t="shared" si="52"/>
        <v/>
      </c>
      <c r="D890" s="7"/>
      <c r="E890" s="29"/>
      <c r="F890" s="7"/>
      <c r="G890" s="7"/>
      <c r="H890" s="17" t="str">
        <f>IF(G890="","",INDEX('terrain et tondeuses'!$B$8:$B$12,MATCH(G890,'terrain et tondeuses'!$A$8:$A$12,0)))</f>
        <v/>
      </c>
      <c r="I890" s="20" t="str">
        <f>IF(D890="en large",'terrain et tondeuses'!$B$3*$F890,IF(D890="en long",'terrain et tondeuses'!$B$4*$F890,""))</f>
        <v/>
      </c>
      <c r="J890" s="25" t="str">
        <f t="shared" si="53"/>
        <v/>
      </c>
      <c r="K890" s="26" t="str">
        <f t="shared" si="54"/>
        <v/>
      </c>
      <c r="L890" s="27" t="str">
        <f t="shared" si="55"/>
        <v/>
      </c>
      <c r="M890" s="15">
        <f>'terrain et tondeuses'!$B$29</f>
        <v>17</v>
      </c>
      <c r="N890" s="15">
        <f>'terrain et tondeuses'!$B$31-'terrain et tondeuses'!$B$29</f>
        <v>25</v>
      </c>
      <c r="O890" s="15">
        <v>90</v>
      </c>
    </row>
    <row r="891" spans="1:15" x14ac:dyDescent="0.45">
      <c r="A891" s="35"/>
      <c r="B891" s="35"/>
      <c r="C891" s="31" t="str">
        <f t="shared" si="52"/>
        <v/>
      </c>
      <c r="D891" s="7"/>
      <c r="E891" s="29"/>
      <c r="F891" s="7"/>
      <c r="G891" s="7"/>
      <c r="H891" s="17" t="str">
        <f>IF(G891="","",INDEX('terrain et tondeuses'!$B$8:$B$12,MATCH(G891,'terrain et tondeuses'!$A$8:$A$12,0)))</f>
        <v/>
      </c>
      <c r="I891" s="20" t="str">
        <f>IF(D891="en large",'terrain et tondeuses'!$B$3*$F891,IF(D891="en long",'terrain et tondeuses'!$B$4*$F891,""))</f>
        <v/>
      </c>
      <c r="J891" s="25" t="str">
        <f t="shared" si="53"/>
        <v/>
      </c>
      <c r="K891" s="26" t="str">
        <f t="shared" si="54"/>
        <v/>
      </c>
      <c r="L891" s="27" t="str">
        <f t="shared" si="55"/>
        <v/>
      </c>
      <c r="M891" s="15">
        <f>'terrain et tondeuses'!$B$29</f>
        <v>17</v>
      </c>
      <c r="N891" s="15">
        <f>'terrain et tondeuses'!$B$31-'terrain et tondeuses'!$B$29</f>
        <v>25</v>
      </c>
      <c r="O891" s="15">
        <v>90</v>
      </c>
    </row>
    <row r="892" spans="1:15" x14ac:dyDescent="0.45">
      <c r="A892" s="35"/>
      <c r="B892" s="35"/>
      <c r="C892" s="31" t="str">
        <f t="shared" si="52"/>
        <v/>
      </c>
      <c r="D892" s="7"/>
      <c r="E892" s="29"/>
      <c r="F892" s="7"/>
      <c r="G892" s="7"/>
      <c r="H892" s="17" t="str">
        <f>IF(G892="","",INDEX('terrain et tondeuses'!$B$8:$B$12,MATCH(G892,'terrain et tondeuses'!$A$8:$A$12,0)))</f>
        <v/>
      </c>
      <c r="I892" s="20" t="str">
        <f>IF(D892="en large",'terrain et tondeuses'!$B$3*$F892,IF(D892="en long",'terrain et tondeuses'!$B$4*$F892,""))</f>
        <v/>
      </c>
      <c r="J892" s="25" t="str">
        <f t="shared" si="53"/>
        <v/>
      </c>
      <c r="K892" s="26" t="str">
        <f t="shared" si="54"/>
        <v/>
      </c>
      <c r="L892" s="27" t="str">
        <f t="shared" si="55"/>
        <v/>
      </c>
      <c r="M892" s="15">
        <f>'terrain et tondeuses'!$B$29</f>
        <v>17</v>
      </c>
      <c r="N892" s="15">
        <f>'terrain et tondeuses'!$B$31-'terrain et tondeuses'!$B$29</f>
        <v>25</v>
      </c>
      <c r="O892" s="15">
        <v>90</v>
      </c>
    </row>
    <row r="893" spans="1:15" x14ac:dyDescent="0.45">
      <c r="A893" s="35"/>
      <c r="B893" s="35"/>
      <c r="C893" s="31" t="str">
        <f t="shared" si="52"/>
        <v/>
      </c>
      <c r="D893" s="7"/>
      <c r="E893" s="29"/>
      <c r="F893" s="7"/>
      <c r="G893" s="7"/>
      <c r="H893" s="17" t="str">
        <f>IF(G893="","",INDEX('terrain et tondeuses'!$B$8:$B$12,MATCH(G893,'terrain et tondeuses'!$A$8:$A$12,0)))</f>
        <v/>
      </c>
      <c r="I893" s="20" t="str">
        <f>IF(D893="en large",'terrain et tondeuses'!$B$3*$F893,IF(D893="en long",'terrain et tondeuses'!$B$4*$F893,""))</f>
        <v/>
      </c>
      <c r="J893" s="25" t="str">
        <f t="shared" si="53"/>
        <v/>
      </c>
      <c r="K893" s="26" t="str">
        <f t="shared" si="54"/>
        <v/>
      </c>
      <c r="L893" s="27" t="str">
        <f t="shared" si="55"/>
        <v/>
      </c>
      <c r="M893" s="15">
        <f>'terrain et tondeuses'!$B$29</f>
        <v>17</v>
      </c>
      <c r="N893" s="15">
        <f>'terrain et tondeuses'!$B$31-'terrain et tondeuses'!$B$29</f>
        <v>25</v>
      </c>
      <c r="O893" s="15">
        <v>90</v>
      </c>
    </row>
    <row r="894" spans="1:15" x14ac:dyDescent="0.45">
      <c r="A894" s="35"/>
      <c r="B894" s="35"/>
      <c r="C894" s="31" t="str">
        <f t="shared" si="52"/>
        <v/>
      </c>
      <c r="D894" s="7"/>
      <c r="E894" s="29"/>
      <c r="F894" s="7"/>
      <c r="G894" s="7"/>
      <c r="H894" s="17" t="str">
        <f>IF(G894="","",INDEX('terrain et tondeuses'!$B$8:$B$12,MATCH(G894,'terrain et tondeuses'!$A$8:$A$12,0)))</f>
        <v/>
      </c>
      <c r="I894" s="20" t="str">
        <f>IF(D894="en large",'terrain et tondeuses'!$B$3*$F894,IF(D894="en long",'terrain et tondeuses'!$B$4*$F894,""))</f>
        <v/>
      </c>
      <c r="J894" s="25" t="str">
        <f t="shared" si="53"/>
        <v/>
      </c>
      <c r="K894" s="26" t="str">
        <f t="shared" si="54"/>
        <v/>
      </c>
      <c r="L894" s="27" t="str">
        <f t="shared" si="55"/>
        <v/>
      </c>
      <c r="M894" s="15">
        <f>'terrain et tondeuses'!$B$29</f>
        <v>17</v>
      </c>
      <c r="N894" s="15">
        <f>'terrain et tondeuses'!$B$31-'terrain et tondeuses'!$B$29</f>
        <v>25</v>
      </c>
      <c r="O894" s="15">
        <v>90</v>
      </c>
    </row>
    <row r="895" spans="1:15" x14ac:dyDescent="0.45">
      <c r="A895" s="35"/>
      <c r="B895" s="35"/>
      <c r="C895" s="31" t="str">
        <f t="shared" si="52"/>
        <v/>
      </c>
      <c r="D895" s="7"/>
      <c r="E895" s="29"/>
      <c r="F895" s="7"/>
      <c r="G895" s="7"/>
      <c r="H895" s="17" t="str">
        <f>IF(G895="","",INDEX('terrain et tondeuses'!$B$8:$B$12,MATCH(G895,'terrain et tondeuses'!$A$8:$A$12,0)))</f>
        <v/>
      </c>
      <c r="I895" s="20" t="str">
        <f>IF(D895="en large",'terrain et tondeuses'!$B$3*$F895,IF(D895="en long",'terrain et tondeuses'!$B$4*$F895,""))</f>
        <v/>
      </c>
      <c r="J895" s="25" t="str">
        <f t="shared" si="53"/>
        <v/>
      </c>
      <c r="K895" s="26" t="str">
        <f t="shared" si="54"/>
        <v/>
      </c>
      <c r="L895" s="27" t="str">
        <f t="shared" si="55"/>
        <v/>
      </c>
      <c r="M895" s="15">
        <f>'terrain et tondeuses'!$B$29</f>
        <v>17</v>
      </c>
      <c r="N895" s="15">
        <f>'terrain et tondeuses'!$B$31-'terrain et tondeuses'!$B$29</f>
        <v>25</v>
      </c>
      <c r="O895" s="15">
        <v>90</v>
      </c>
    </row>
    <row r="896" spans="1:15" x14ac:dyDescent="0.45">
      <c r="A896" s="35"/>
      <c r="B896" s="35"/>
      <c r="C896" s="31" t="str">
        <f t="shared" si="52"/>
        <v/>
      </c>
      <c r="D896" s="7"/>
      <c r="E896" s="29"/>
      <c r="F896" s="7"/>
      <c r="G896" s="7"/>
      <c r="H896" s="17" t="str">
        <f>IF(G896="","",INDEX('terrain et tondeuses'!$B$8:$B$12,MATCH(G896,'terrain et tondeuses'!$A$8:$A$12,0)))</f>
        <v/>
      </c>
      <c r="I896" s="20" t="str">
        <f>IF(D896="en large",'terrain et tondeuses'!$B$3*$F896,IF(D896="en long",'terrain et tondeuses'!$B$4*$F896,""))</f>
        <v/>
      </c>
      <c r="J896" s="25" t="str">
        <f t="shared" si="53"/>
        <v/>
      </c>
      <c r="K896" s="26" t="str">
        <f t="shared" si="54"/>
        <v/>
      </c>
      <c r="L896" s="27" t="str">
        <f t="shared" si="55"/>
        <v/>
      </c>
      <c r="M896" s="15">
        <f>'terrain et tondeuses'!$B$29</f>
        <v>17</v>
      </c>
      <c r="N896" s="15">
        <f>'terrain et tondeuses'!$B$31-'terrain et tondeuses'!$B$29</f>
        <v>25</v>
      </c>
      <c r="O896" s="15">
        <v>90</v>
      </c>
    </row>
    <row r="897" spans="1:15" x14ac:dyDescent="0.45">
      <c r="A897" s="35"/>
      <c r="B897" s="35"/>
      <c r="C897" s="31" t="str">
        <f t="shared" si="52"/>
        <v/>
      </c>
      <c r="D897" s="7"/>
      <c r="E897" s="29"/>
      <c r="F897" s="7"/>
      <c r="G897" s="7"/>
      <c r="H897" s="17" t="str">
        <f>IF(G897="","",INDEX('terrain et tondeuses'!$B$8:$B$12,MATCH(G897,'terrain et tondeuses'!$A$8:$A$12,0)))</f>
        <v/>
      </c>
      <c r="I897" s="20" t="str">
        <f>IF(D897="en large",'terrain et tondeuses'!$B$3*$F897,IF(D897="en long",'terrain et tondeuses'!$B$4*$F897,""))</f>
        <v/>
      </c>
      <c r="J897" s="25" t="str">
        <f t="shared" si="53"/>
        <v/>
      </c>
      <c r="K897" s="26" t="str">
        <f t="shared" si="54"/>
        <v/>
      </c>
      <c r="L897" s="27" t="str">
        <f t="shared" si="55"/>
        <v/>
      </c>
      <c r="M897" s="15">
        <f>'terrain et tondeuses'!$B$29</f>
        <v>17</v>
      </c>
      <c r="N897" s="15">
        <f>'terrain et tondeuses'!$B$31-'terrain et tondeuses'!$B$29</f>
        <v>25</v>
      </c>
      <c r="O897" s="15">
        <v>90</v>
      </c>
    </row>
    <row r="898" spans="1:15" x14ac:dyDescent="0.45">
      <c r="A898" s="35"/>
      <c r="B898" s="35"/>
      <c r="C898" s="31" t="str">
        <f t="shared" si="52"/>
        <v/>
      </c>
      <c r="D898" s="7"/>
      <c r="E898" s="29"/>
      <c r="F898" s="7"/>
      <c r="G898" s="7"/>
      <c r="H898" s="17" t="str">
        <f>IF(G898="","",INDEX('terrain et tondeuses'!$B$8:$B$12,MATCH(G898,'terrain et tondeuses'!$A$8:$A$12,0)))</f>
        <v/>
      </c>
      <c r="I898" s="20" t="str">
        <f>IF(D898="en large",'terrain et tondeuses'!$B$3*$F898,IF(D898="en long",'terrain et tondeuses'!$B$4*$F898,""))</f>
        <v/>
      </c>
      <c r="J898" s="25" t="str">
        <f t="shared" si="53"/>
        <v/>
      </c>
      <c r="K898" s="26" t="str">
        <f t="shared" si="54"/>
        <v/>
      </c>
      <c r="L898" s="27" t="str">
        <f t="shared" si="55"/>
        <v/>
      </c>
      <c r="M898" s="15">
        <f>'terrain et tondeuses'!$B$29</f>
        <v>17</v>
      </c>
      <c r="N898" s="15">
        <f>'terrain et tondeuses'!$B$31-'terrain et tondeuses'!$B$29</f>
        <v>25</v>
      </c>
      <c r="O898" s="15">
        <v>90</v>
      </c>
    </row>
    <row r="899" spans="1:15" x14ac:dyDescent="0.45">
      <c r="A899" s="35"/>
      <c r="B899" s="35"/>
      <c r="C899" s="31" t="str">
        <f t="shared" ref="C899:C924" si="56">IF(A899="","",A899-B899)</f>
        <v/>
      </c>
      <c r="D899" s="7"/>
      <c r="E899" s="29"/>
      <c r="F899" s="7"/>
      <c r="G899" s="7"/>
      <c r="H899" s="17" t="str">
        <f>IF(G899="","",INDEX('terrain et tondeuses'!$B$8:$B$12,MATCH(G899,'terrain et tondeuses'!$A$8:$A$12,0)))</f>
        <v/>
      </c>
      <c r="I899" s="20" t="str">
        <f>IF(D899="en large",'terrain et tondeuses'!$B$3*$F899,IF(D899="en long",'terrain et tondeuses'!$B$4*$F899,""))</f>
        <v/>
      </c>
      <c r="J899" s="25" t="str">
        <f t="shared" ref="J899:J934" si="57">IF(I899="","",E899/(H899/100*I899)*1000)</f>
        <v/>
      </c>
      <c r="K899" s="26" t="str">
        <f t="shared" ref="K899:K934" si="58">IF(J899="","",J899/C899)</f>
        <v/>
      </c>
      <c r="L899" s="27" t="str">
        <f t="shared" ref="L899:L930" si="59">IF(COUNTIFS(A:A, "&gt;=" &amp; A899 - 6, A:A, "&lt;=" &amp; A899) &gt;= 1,
   AVERAGEIFS(K:K, A:A, "&gt;=" &amp; A899 - 6, A:A, "&lt;=" &amp; A899),
   "")</f>
        <v/>
      </c>
      <c r="M899" s="15">
        <f>'terrain et tondeuses'!$B$29</f>
        <v>17</v>
      </c>
      <c r="N899" s="15">
        <f>'terrain et tondeuses'!$B$31-'terrain et tondeuses'!$B$29</f>
        <v>25</v>
      </c>
      <c r="O899" s="15">
        <v>90</v>
      </c>
    </row>
    <row r="900" spans="1:15" x14ac:dyDescent="0.45">
      <c r="A900" s="35"/>
      <c r="B900" s="35"/>
      <c r="C900" s="31" t="str">
        <f t="shared" si="56"/>
        <v/>
      </c>
      <c r="D900" s="7"/>
      <c r="E900" s="29"/>
      <c r="F900" s="7"/>
      <c r="G900" s="7"/>
      <c r="H900" s="17" t="str">
        <f>IF(G900="","",INDEX('terrain et tondeuses'!$B$8:$B$12,MATCH(G900,'terrain et tondeuses'!$A$8:$A$12,0)))</f>
        <v/>
      </c>
      <c r="I900" s="20" t="str">
        <f>IF(D900="en large",'terrain et tondeuses'!$B$3*$F900,IF(D900="en long",'terrain et tondeuses'!$B$4*$F900,""))</f>
        <v/>
      </c>
      <c r="J900" s="25" t="str">
        <f t="shared" si="57"/>
        <v/>
      </c>
      <c r="K900" s="26" t="str">
        <f t="shared" si="58"/>
        <v/>
      </c>
      <c r="L900" s="27" t="str">
        <f t="shared" si="59"/>
        <v/>
      </c>
      <c r="M900" s="15">
        <f>'terrain et tondeuses'!$B$29</f>
        <v>17</v>
      </c>
      <c r="N900" s="15">
        <f>'terrain et tondeuses'!$B$31-'terrain et tondeuses'!$B$29</f>
        <v>25</v>
      </c>
      <c r="O900" s="15">
        <v>90</v>
      </c>
    </row>
    <row r="901" spans="1:15" x14ac:dyDescent="0.45">
      <c r="A901" s="35"/>
      <c r="B901" s="35"/>
      <c r="C901" s="31" t="str">
        <f t="shared" si="56"/>
        <v/>
      </c>
      <c r="D901" s="7"/>
      <c r="E901" s="29"/>
      <c r="F901" s="7"/>
      <c r="G901" s="7"/>
      <c r="H901" s="17" t="str">
        <f>IF(G901="","",INDEX('terrain et tondeuses'!$B$8:$B$12,MATCH(G901,'terrain et tondeuses'!$A$8:$A$12,0)))</f>
        <v/>
      </c>
      <c r="I901" s="20" t="str">
        <f>IF(D901="en large",'terrain et tondeuses'!$B$3*$F901,IF(D901="en long",'terrain et tondeuses'!$B$4*$F901,""))</f>
        <v/>
      </c>
      <c r="J901" s="25" t="str">
        <f t="shared" si="57"/>
        <v/>
      </c>
      <c r="K901" s="26" t="str">
        <f t="shared" si="58"/>
        <v/>
      </c>
      <c r="L901" s="27" t="str">
        <f t="shared" si="59"/>
        <v/>
      </c>
      <c r="M901" s="15">
        <f>'terrain et tondeuses'!$B$29</f>
        <v>17</v>
      </c>
      <c r="N901" s="15">
        <f>'terrain et tondeuses'!$B$31-'terrain et tondeuses'!$B$29</f>
        <v>25</v>
      </c>
      <c r="O901" s="15">
        <v>90</v>
      </c>
    </row>
    <row r="902" spans="1:15" x14ac:dyDescent="0.45">
      <c r="A902" s="35"/>
      <c r="B902" s="35"/>
      <c r="C902" s="31" t="str">
        <f t="shared" si="56"/>
        <v/>
      </c>
      <c r="D902" s="7"/>
      <c r="E902" s="29"/>
      <c r="F902" s="7"/>
      <c r="G902" s="7"/>
      <c r="H902" s="17" t="str">
        <f>IF(G902="","",INDEX('terrain et tondeuses'!$B$8:$B$12,MATCH(G902,'terrain et tondeuses'!$A$8:$A$12,0)))</f>
        <v/>
      </c>
      <c r="I902" s="20" t="str">
        <f>IF(D902="en large",'terrain et tondeuses'!$B$3*$F902,IF(D902="en long",'terrain et tondeuses'!$B$4*$F902,""))</f>
        <v/>
      </c>
      <c r="J902" s="25" t="str">
        <f t="shared" si="57"/>
        <v/>
      </c>
      <c r="K902" s="26" t="str">
        <f t="shared" si="58"/>
        <v/>
      </c>
      <c r="L902" s="27" t="str">
        <f t="shared" si="59"/>
        <v/>
      </c>
      <c r="M902" s="15">
        <f>'terrain et tondeuses'!$B$29</f>
        <v>17</v>
      </c>
      <c r="N902" s="15">
        <f>'terrain et tondeuses'!$B$31-'terrain et tondeuses'!$B$29</f>
        <v>25</v>
      </c>
      <c r="O902" s="15">
        <v>90</v>
      </c>
    </row>
    <row r="903" spans="1:15" x14ac:dyDescent="0.45">
      <c r="A903" s="35"/>
      <c r="B903" s="35"/>
      <c r="C903" s="31" t="str">
        <f t="shared" si="56"/>
        <v/>
      </c>
      <c r="D903" s="7"/>
      <c r="E903" s="29"/>
      <c r="F903" s="7"/>
      <c r="G903" s="7"/>
      <c r="H903" s="17" t="str">
        <f>IF(G903="","",INDEX('terrain et tondeuses'!$B$8:$B$12,MATCH(G903,'terrain et tondeuses'!$A$8:$A$12,0)))</f>
        <v/>
      </c>
      <c r="I903" s="20" t="str">
        <f>IF(D903="en large",'terrain et tondeuses'!$B$3*$F903,IF(D903="en long",'terrain et tondeuses'!$B$4*$F903,""))</f>
        <v/>
      </c>
      <c r="J903" s="25" t="str">
        <f t="shared" si="57"/>
        <v/>
      </c>
      <c r="K903" s="26" t="str">
        <f t="shared" si="58"/>
        <v/>
      </c>
      <c r="L903" s="27" t="str">
        <f t="shared" si="59"/>
        <v/>
      </c>
      <c r="M903" s="15">
        <f>'terrain et tondeuses'!$B$29</f>
        <v>17</v>
      </c>
      <c r="N903" s="15">
        <f>'terrain et tondeuses'!$B$31-'terrain et tondeuses'!$B$29</f>
        <v>25</v>
      </c>
      <c r="O903" s="15">
        <v>90</v>
      </c>
    </row>
    <row r="904" spans="1:15" x14ac:dyDescent="0.45">
      <c r="A904" s="35"/>
      <c r="B904" s="35"/>
      <c r="C904" s="31" t="str">
        <f t="shared" si="56"/>
        <v/>
      </c>
      <c r="D904" s="7"/>
      <c r="E904" s="29"/>
      <c r="F904" s="7"/>
      <c r="G904" s="7"/>
      <c r="H904" s="17" t="str">
        <f>IF(G904="","",INDEX('terrain et tondeuses'!$B$8:$B$12,MATCH(G904,'terrain et tondeuses'!$A$8:$A$12,0)))</f>
        <v/>
      </c>
      <c r="I904" s="20" t="str">
        <f>IF(D904="en large",'terrain et tondeuses'!$B$3*$F904,IF(D904="en long",'terrain et tondeuses'!$B$4*$F904,""))</f>
        <v/>
      </c>
      <c r="J904" s="25" t="str">
        <f t="shared" si="57"/>
        <v/>
      </c>
      <c r="K904" s="26" t="str">
        <f t="shared" si="58"/>
        <v/>
      </c>
      <c r="L904" s="27" t="str">
        <f t="shared" si="59"/>
        <v/>
      </c>
      <c r="M904" s="15">
        <f>'terrain et tondeuses'!$B$29</f>
        <v>17</v>
      </c>
      <c r="N904" s="15">
        <f>'terrain et tondeuses'!$B$31-'terrain et tondeuses'!$B$29</f>
        <v>25</v>
      </c>
      <c r="O904" s="15">
        <v>90</v>
      </c>
    </row>
    <row r="905" spans="1:15" x14ac:dyDescent="0.45">
      <c r="A905" s="35"/>
      <c r="B905" s="35"/>
      <c r="C905" s="31" t="str">
        <f t="shared" si="56"/>
        <v/>
      </c>
      <c r="D905" s="7"/>
      <c r="E905" s="29"/>
      <c r="F905" s="7"/>
      <c r="G905" s="7"/>
      <c r="H905" s="17" t="str">
        <f>IF(G905="","",INDEX('terrain et tondeuses'!$B$8:$B$12,MATCH(G905,'terrain et tondeuses'!$A$8:$A$12,0)))</f>
        <v/>
      </c>
      <c r="I905" s="20" t="str">
        <f>IF(D905="en large",'terrain et tondeuses'!$B$3*$F905,IF(D905="en long",'terrain et tondeuses'!$B$4*$F905,""))</f>
        <v/>
      </c>
      <c r="J905" s="25" t="str">
        <f t="shared" si="57"/>
        <v/>
      </c>
      <c r="K905" s="26" t="str">
        <f t="shared" si="58"/>
        <v/>
      </c>
      <c r="L905" s="27" t="str">
        <f t="shared" si="59"/>
        <v/>
      </c>
      <c r="M905" s="15">
        <f>'terrain et tondeuses'!$B$29</f>
        <v>17</v>
      </c>
      <c r="N905" s="15">
        <f>'terrain et tondeuses'!$B$31-'terrain et tondeuses'!$B$29</f>
        <v>25</v>
      </c>
      <c r="O905" s="15">
        <v>90</v>
      </c>
    </row>
    <row r="906" spans="1:15" x14ac:dyDescent="0.45">
      <c r="A906" s="35"/>
      <c r="B906" s="35"/>
      <c r="C906" s="31" t="str">
        <f t="shared" si="56"/>
        <v/>
      </c>
      <c r="D906" s="7"/>
      <c r="E906" s="29"/>
      <c r="F906" s="7"/>
      <c r="G906" s="7"/>
      <c r="H906" s="17" t="str">
        <f>IF(G906="","",INDEX('terrain et tondeuses'!$B$8:$B$12,MATCH(G906,'terrain et tondeuses'!$A$8:$A$12,0)))</f>
        <v/>
      </c>
      <c r="I906" s="20" t="str">
        <f>IF(D906="en large",'terrain et tondeuses'!$B$3*$F906,IF(D906="en long",'terrain et tondeuses'!$B$4*$F906,""))</f>
        <v/>
      </c>
      <c r="J906" s="25" t="str">
        <f t="shared" si="57"/>
        <v/>
      </c>
      <c r="K906" s="26" t="str">
        <f t="shared" si="58"/>
        <v/>
      </c>
      <c r="L906" s="27" t="str">
        <f t="shared" si="59"/>
        <v/>
      </c>
      <c r="M906" s="15">
        <f>'terrain et tondeuses'!$B$29</f>
        <v>17</v>
      </c>
      <c r="N906" s="15">
        <f>'terrain et tondeuses'!$B$31-'terrain et tondeuses'!$B$29</f>
        <v>25</v>
      </c>
      <c r="O906" s="15">
        <v>90</v>
      </c>
    </row>
    <row r="907" spans="1:15" x14ac:dyDescent="0.45">
      <c r="A907" s="35"/>
      <c r="B907" s="35"/>
      <c r="C907" s="31" t="str">
        <f t="shared" si="56"/>
        <v/>
      </c>
      <c r="D907" s="7"/>
      <c r="E907" s="29"/>
      <c r="F907" s="7"/>
      <c r="G907" s="7"/>
      <c r="H907" s="17" t="str">
        <f>IF(G907="","",INDEX('terrain et tondeuses'!$B$8:$B$12,MATCH(G907,'terrain et tondeuses'!$A$8:$A$12,0)))</f>
        <v/>
      </c>
      <c r="I907" s="20" t="str">
        <f>IF(D907="en large",'terrain et tondeuses'!$B$3*$F907,IF(D907="en long",'terrain et tondeuses'!$B$4*$F907,""))</f>
        <v/>
      </c>
      <c r="J907" s="25" t="str">
        <f t="shared" si="57"/>
        <v/>
      </c>
      <c r="K907" s="26" t="str">
        <f t="shared" si="58"/>
        <v/>
      </c>
      <c r="L907" s="27" t="str">
        <f t="shared" si="59"/>
        <v/>
      </c>
      <c r="M907" s="15">
        <f>'terrain et tondeuses'!$B$29</f>
        <v>17</v>
      </c>
      <c r="N907" s="15">
        <f>'terrain et tondeuses'!$B$31-'terrain et tondeuses'!$B$29</f>
        <v>25</v>
      </c>
      <c r="O907" s="15">
        <v>90</v>
      </c>
    </row>
    <row r="908" spans="1:15" x14ac:dyDescent="0.45">
      <c r="A908" s="35"/>
      <c r="B908" s="35"/>
      <c r="C908" s="31" t="str">
        <f t="shared" si="56"/>
        <v/>
      </c>
      <c r="D908" s="7"/>
      <c r="E908" s="29"/>
      <c r="F908" s="7"/>
      <c r="G908" s="7"/>
      <c r="H908" s="17" t="str">
        <f>IF(G908="","",INDEX('terrain et tondeuses'!$B$8:$B$12,MATCH(G908,'terrain et tondeuses'!$A$8:$A$12,0)))</f>
        <v/>
      </c>
      <c r="I908" s="20" t="str">
        <f>IF(D908="en large",'terrain et tondeuses'!$B$3*$F908,IF(D908="en long",'terrain et tondeuses'!$B$4*$F908,""))</f>
        <v/>
      </c>
      <c r="J908" s="25" t="str">
        <f t="shared" si="57"/>
        <v/>
      </c>
      <c r="K908" s="26" t="str">
        <f t="shared" si="58"/>
        <v/>
      </c>
      <c r="L908" s="27" t="str">
        <f t="shared" si="59"/>
        <v/>
      </c>
      <c r="M908" s="15">
        <f>'terrain et tondeuses'!$B$29</f>
        <v>17</v>
      </c>
      <c r="N908" s="15">
        <f>'terrain et tondeuses'!$B$31-'terrain et tondeuses'!$B$29</f>
        <v>25</v>
      </c>
      <c r="O908" s="15">
        <v>90</v>
      </c>
    </row>
    <row r="909" spans="1:15" x14ac:dyDescent="0.45">
      <c r="A909" s="35"/>
      <c r="B909" s="35"/>
      <c r="C909" s="31" t="str">
        <f t="shared" si="56"/>
        <v/>
      </c>
      <c r="D909" s="7"/>
      <c r="E909" s="29"/>
      <c r="F909" s="7"/>
      <c r="G909" s="7"/>
      <c r="H909" s="17" t="str">
        <f>IF(G909="","",INDEX('terrain et tondeuses'!$B$8:$B$12,MATCH(G909,'terrain et tondeuses'!$A$8:$A$12,0)))</f>
        <v/>
      </c>
      <c r="I909" s="20" t="str">
        <f>IF(D909="en large",'terrain et tondeuses'!$B$3*$F909,IF(D909="en long",'terrain et tondeuses'!$B$4*$F909,""))</f>
        <v/>
      </c>
      <c r="J909" s="25" t="str">
        <f t="shared" si="57"/>
        <v/>
      </c>
      <c r="K909" s="26" t="str">
        <f t="shared" si="58"/>
        <v/>
      </c>
      <c r="L909" s="27" t="str">
        <f t="shared" si="59"/>
        <v/>
      </c>
      <c r="M909" s="15">
        <f>'terrain et tondeuses'!$B$29</f>
        <v>17</v>
      </c>
      <c r="N909" s="15">
        <f>'terrain et tondeuses'!$B$31-'terrain et tondeuses'!$B$29</f>
        <v>25</v>
      </c>
      <c r="O909" s="15">
        <v>90</v>
      </c>
    </row>
    <row r="910" spans="1:15" x14ac:dyDescent="0.45">
      <c r="A910" s="35"/>
      <c r="B910" s="35"/>
      <c r="C910" s="31" t="str">
        <f t="shared" si="56"/>
        <v/>
      </c>
      <c r="D910" s="7"/>
      <c r="E910" s="29"/>
      <c r="F910" s="7"/>
      <c r="G910" s="7"/>
      <c r="H910" s="17" t="str">
        <f>IF(G910="","",INDEX('terrain et tondeuses'!$B$8:$B$12,MATCH(G910,'terrain et tondeuses'!$A$8:$A$12,0)))</f>
        <v/>
      </c>
      <c r="I910" s="20" t="str">
        <f>IF(D910="en large",'terrain et tondeuses'!$B$3*$F910,IF(D910="en long",'terrain et tondeuses'!$B$4*$F910,""))</f>
        <v/>
      </c>
      <c r="J910" s="25" t="str">
        <f t="shared" si="57"/>
        <v/>
      </c>
      <c r="K910" s="26" t="str">
        <f t="shared" si="58"/>
        <v/>
      </c>
      <c r="L910" s="27" t="str">
        <f t="shared" si="59"/>
        <v/>
      </c>
      <c r="M910" s="15">
        <f>'terrain et tondeuses'!$B$29</f>
        <v>17</v>
      </c>
      <c r="N910" s="15">
        <f>'terrain et tondeuses'!$B$31-'terrain et tondeuses'!$B$29</f>
        <v>25</v>
      </c>
      <c r="O910" s="15">
        <v>90</v>
      </c>
    </row>
    <row r="911" spans="1:15" x14ac:dyDescent="0.45">
      <c r="A911" s="35"/>
      <c r="B911" s="7"/>
      <c r="C911" s="31" t="str">
        <f t="shared" si="56"/>
        <v/>
      </c>
      <c r="D911" s="7"/>
      <c r="E911" s="29"/>
      <c r="F911" s="7"/>
      <c r="G911" s="7"/>
      <c r="H911" s="17" t="str">
        <f>IF(G911="","",INDEX('terrain et tondeuses'!$B$8:$B$12,MATCH(G911,'terrain et tondeuses'!$A$8:$A$12,0)))</f>
        <v/>
      </c>
      <c r="I911" s="20" t="str">
        <f>IF(D911="en large",'terrain et tondeuses'!$B$3*$F911,IF(D911="en long",'terrain et tondeuses'!$B$4*$F911,""))</f>
        <v/>
      </c>
      <c r="J911" s="25" t="str">
        <f t="shared" si="57"/>
        <v/>
      </c>
      <c r="K911" s="26" t="str">
        <f t="shared" si="58"/>
        <v/>
      </c>
      <c r="L911" s="27" t="str">
        <f t="shared" si="59"/>
        <v/>
      </c>
      <c r="M911" s="15">
        <f>'terrain et tondeuses'!$B$29</f>
        <v>17</v>
      </c>
      <c r="N911" s="15">
        <f>'terrain et tondeuses'!$B$31-'terrain et tondeuses'!$B$29</f>
        <v>25</v>
      </c>
      <c r="O911" s="15">
        <v>90</v>
      </c>
    </row>
    <row r="912" spans="1:15" x14ac:dyDescent="0.45">
      <c r="A912" s="35"/>
      <c r="B912" s="7"/>
      <c r="C912" s="31" t="str">
        <f t="shared" si="56"/>
        <v/>
      </c>
      <c r="D912" s="7"/>
      <c r="E912" s="29"/>
      <c r="F912" s="7"/>
      <c r="G912" s="7"/>
      <c r="H912" s="17" t="str">
        <f>IF(G912="","",INDEX('terrain et tondeuses'!$B$8:$B$12,MATCH(G912,'terrain et tondeuses'!$A$8:$A$12,0)))</f>
        <v/>
      </c>
      <c r="I912" s="20" t="str">
        <f>IF(D912="en large",'terrain et tondeuses'!$B$3*$F912,IF(D912="en long",'terrain et tondeuses'!$B$4*$F912,""))</f>
        <v/>
      </c>
      <c r="J912" s="25" t="str">
        <f t="shared" si="57"/>
        <v/>
      </c>
      <c r="K912" s="26" t="str">
        <f t="shared" si="58"/>
        <v/>
      </c>
      <c r="L912" s="27" t="str">
        <f t="shared" si="59"/>
        <v/>
      </c>
      <c r="M912" s="15">
        <f>'terrain et tondeuses'!$B$29</f>
        <v>17</v>
      </c>
      <c r="N912" s="15">
        <f>'terrain et tondeuses'!$B$31-'terrain et tondeuses'!$B$29</f>
        <v>25</v>
      </c>
      <c r="O912" s="15">
        <v>90</v>
      </c>
    </row>
    <row r="913" spans="1:15" x14ac:dyDescent="0.45">
      <c r="A913" s="35"/>
      <c r="B913" s="7"/>
      <c r="C913" s="31" t="str">
        <f t="shared" si="56"/>
        <v/>
      </c>
      <c r="D913" s="7"/>
      <c r="E913" s="29"/>
      <c r="F913" s="7"/>
      <c r="G913" s="7"/>
      <c r="H913" s="17" t="str">
        <f>IF(G913="","",INDEX('terrain et tondeuses'!$B$8:$B$12,MATCH(G913,'terrain et tondeuses'!$A$8:$A$12,0)))</f>
        <v/>
      </c>
      <c r="I913" s="20" t="str">
        <f>IF(D913="en large",'terrain et tondeuses'!$B$3*$F913,IF(D913="en long",'terrain et tondeuses'!$B$4*$F913,""))</f>
        <v/>
      </c>
      <c r="J913" s="25" t="str">
        <f t="shared" si="57"/>
        <v/>
      </c>
      <c r="K913" s="26" t="str">
        <f t="shared" si="58"/>
        <v/>
      </c>
      <c r="L913" s="27" t="str">
        <f t="shared" si="59"/>
        <v/>
      </c>
      <c r="M913" s="15">
        <f>'terrain et tondeuses'!$B$29</f>
        <v>17</v>
      </c>
      <c r="N913" s="15">
        <f>'terrain et tondeuses'!$B$31-'terrain et tondeuses'!$B$29</f>
        <v>25</v>
      </c>
      <c r="O913" s="15">
        <v>90</v>
      </c>
    </row>
    <row r="914" spans="1:15" x14ac:dyDescent="0.45">
      <c r="A914" s="35"/>
      <c r="B914" s="7"/>
      <c r="C914" s="31" t="str">
        <f t="shared" si="56"/>
        <v/>
      </c>
      <c r="D914" s="7"/>
      <c r="E914" s="29"/>
      <c r="F914" s="7"/>
      <c r="G914" s="7"/>
      <c r="H914" s="17" t="str">
        <f>IF(G914="","",INDEX('terrain et tondeuses'!$B$8:$B$12,MATCH(G914,'terrain et tondeuses'!$A$8:$A$12,0)))</f>
        <v/>
      </c>
      <c r="I914" s="20" t="str">
        <f>IF(D914="en large",'terrain et tondeuses'!$B$3*$F914,IF(D914="en long",'terrain et tondeuses'!$B$4*$F914,""))</f>
        <v/>
      </c>
      <c r="J914" s="25" t="str">
        <f t="shared" si="57"/>
        <v/>
      </c>
      <c r="K914" s="26" t="str">
        <f t="shared" si="58"/>
        <v/>
      </c>
      <c r="L914" s="27" t="str">
        <f t="shared" si="59"/>
        <v/>
      </c>
      <c r="M914" s="15">
        <f>'terrain et tondeuses'!$B$29</f>
        <v>17</v>
      </c>
      <c r="N914" s="15">
        <f>'terrain et tondeuses'!$B$31-'terrain et tondeuses'!$B$29</f>
        <v>25</v>
      </c>
      <c r="O914" s="15">
        <v>90</v>
      </c>
    </row>
    <row r="915" spans="1:15" x14ac:dyDescent="0.45">
      <c r="A915" s="35"/>
      <c r="B915" s="7"/>
      <c r="C915" s="31" t="str">
        <f t="shared" si="56"/>
        <v/>
      </c>
      <c r="D915" s="7"/>
      <c r="E915" s="29"/>
      <c r="F915" s="7"/>
      <c r="G915" s="7"/>
      <c r="H915" s="17" t="str">
        <f>IF(G915="","",INDEX('terrain et tondeuses'!$B$8:$B$12,MATCH(G915,'terrain et tondeuses'!$A$8:$A$12,0)))</f>
        <v/>
      </c>
      <c r="I915" s="20" t="str">
        <f>IF(D915="en large",'terrain et tondeuses'!$B$3*$F915,IF(D915="en long",'terrain et tondeuses'!$B$4*$F915,""))</f>
        <v/>
      </c>
      <c r="J915" s="25" t="str">
        <f t="shared" si="57"/>
        <v/>
      </c>
      <c r="K915" s="26" t="str">
        <f t="shared" si="58"/>
        <v/>
      </c>
      <c r="L915" s="27" t="str">
        <f t="shared" si="59"/>
        <v/>
      </c>
      <c r="M915" s="15">
        <f>'terrain et tondeuses'!$B$29</f>
        <v>17</v>
      </c>
      <c r="N915" s="15">
        <f>'terrain et tondeuses'!$B$31-'terrain et tondeuses'!$B$29</f>
        <v>25</v>
      </c>
      <c r="O915" s="15">
        <v>90</v>
      </c>
    </row>
    <row r="916" spans="1:15" x14ac:dyDescent="0.45">
      <c r="A916" s="35"/>
      <c r="B916" s="7"/>
      <c r="C916" s="31" t="str">
        <f t="shared" si="56"/>
        <v/>
      </c>
      <c r="D916" s="7"/>
      <c r="E916" s="29"/>
      <c r="F916" s="7"/>
      <c r="G916" s="7"/>
      <c r="H916" s="17" t="str">
        <f>IF(G916="","",INDEX('terrain et tondeuses'!$B$8:$B$12,MATCH(G916,'terrain et tondeuses'!$A$8:$A$12,0)))</f>
        <v/>
      </c>
      <c r="I916" s="20" t="str">
        <f>IF(D916="en large",'terrain et tondeuses'!$B$3*$F916,IF(D916="en long",'terrain et tondeuses'!$B$4*$F916,""))</f>
        <v/>
      </c>
      <c r="J916" s="25" t="str">
        <f t="shared" si="57"/>
        <v/>
      </c>
      <c r="K916" s="26" t="str">
        <f t="shared" si="58"/>
        <v/>
      </c>
      <c r="L916" s="27" t="str">
        <f t="shared" si="59"/>
        <v/>
      </c>
      <c r="M916" s="15">
        <f>'terrain et tondeuses'!$B$29</f>
        <v>17</v>
      </c>
      <c r="N916" s="15">
        <f>'terrain et tondeuses'!$B$31-'terrain et tondeuses'!$B$29</f>
        <v>25</v>
      </c>
      <c r="O916" s="15">
        <v>90</v>
      </c>
    </row>
    <row r="917" spans="1:15" x14ac:dyDescent="0.45">
      <c r="A917" s="35"/>
      <c r="B917" s="7"/>
      <c r="C917" s="31" t="str">
        <f t="shared" si="56"/>
        <v/>
      </c>
      <c r="D917" s="7"/>
      <c r="E917" s="29"/>
      <c r="F917" s="7"/>
      <c r="G917" s="7"/>
      <c r="H917" s="17" t="str">
        <f>IF(G917="","",INDEX('terrain et tondeuses'!$B$8:$B$12,MATCH(G917,'terrain et tondeuses'!$A$8:$A$12,0)))</f>
        <v/>
      </c>
      <c r="I917" s="20" t="str">
        <f>IF(D917="en large",'terrain et tondeuses'!$B$3*$F917,IF(D917="en long",'terrain et tondeuses'!$B$4*$F917,""))</f>
        <v/>
      </c>
      <c r="J917" s="25" t="str">
        <f t="shared" si="57"/>
        <v/>
      </c>
      <c r="K917" s="26" t="str">
        <f t="shared" si="58"/>
        <v/>
      </c>
      <c r="L917" s="27" t="str">
        <f t="shared" si="59"/>
        <v/>
      </c>
      <c r="M917" s="15">
        <f>'terrain et tondeuses'!$B$29</f>
        <v>17</v>
      </c>
      <c r="N917" s="15">
        <f>'terrain et tondeuses'!$B$31-'terrain et tondeuses'!$B$29</f>
        <v>25</v>
      </c>
      <c r="O917" s="15">
        <v>90</v>
      </c>
    </row>
    <row r="918" spans="1:15" x14ac:dyDescent="0.45">
      <c r="A918" s="35"/>
      <c r="B918" s="7"/>
      <c r="C918" s="31" t="str">
        <f t="shared" si="56"/>
        <v/>
      </c>
      <c r="D918" s="7"/>
      <c r="E918" s="29"/>
      <c r="F918" s="7"/>
      <c r="G918" s="7"/>
      <c r="H918" s="17" t="str">
        <f>IF(G918="","",INDEX('terrain et tondeuses'!$B$8:$B$12,MATCH(G918,'terrain et tondeuses'!$A$8:$A$12,0)))</f>
        <v/>
      </c>
      <c r="I918" s="20" t="str">
        <f>IF(D918="en large",'terrain et tondeuses'!$B$3*$F918,IF(D918="en long",'terrain et tondeuses'!$B$4*$F918,""))</f>
        <v/>
      </c>
      <c r="J918" s="25" t="str">
        <f t="shared" si="57"/>
        <v/>
      </c>
      <c r="K918" s="26" t="str">
        <f t="shared" si="58"/>
        <v/>
      </c>
      <c r="L918" s="27" t="str">
        <f t="shared" si="59"/>
        <v/>
      </c>
      <c r="M918" s="15">
        <f>'terrain et tondeuses'!$B$29</f>
        <v>17</v>
      </c>
      <c r="N918" s="15">
        <f>'terrain et tondeuses'!$B$31-'terrain et tondeuses'!$B$29</f>
        <v>25</v>
      </c>
      <c r="O918" s="15">
        <v>90</v>
      </c>
    </row>
    <row r="919" spans="1:15" x14ac:dyDescent="0.45">
      <c r="A919" s="35"/>
      <c r="B919" s="7"/>
      <c r="C919" s="31" t="str">
        <f t="shared" si="56"/>
        <v/>
      </c>
      <c r="D919" s="7"/>
      <c r="E919" s="29"/>
      <c r="F919" s="7"/>
      <c r="G919" s="7"/>
      <c r="H919" s="17" t="str">
        <f>IF(G919="","",INDEX('terrain et tondeuses'!$B$8:$B$12,MATCH(G919,'terrain et tondeuses'!$A$8:$A$12,0)))</f>
        <v/>
      </c>
      <c r="I919" s="20" t="str">
        <f>IF(D919="en large",'terrain et tondeuses'!$B$3*$F919,IF(D919="en long",'terrain et tondeuses'!$B$4*$F919,""))</f>
        <v/>
      </c>
      <c r="J919" s="25" t="str">
        <f t="shared" si="57"/>
        <v/>
      </c>
      <c r="K919" s="26" t="str">
        <f t="shared" si="58"/>
        <v/>
      </c>
      <c r="L919" s="27" t="str">
        <f t="shared" si="59"/>
        <v/>
      </c>
      <c r="M919" s="15">
        <f>'terrain et tondeuses'!$B$29</f>
        <v>17</v>
      </c>
      <c r="N919" s="15">
        <f>'terrain et tondeuses'!$B$31-'terrain et tondeuses'!$B$29</f>
        <v>25</v>
      </c>
      <c r="O919" s="15">
        <v>90</v>
      </c>
    </row>
    <row r="920" spans="1:15" x14ac:dyDescent="0.45">
      <c r="A920" s="35"/>
      <c r="B920" s="7"/>
      <c r="C920" s="31" t="str">
        <f t="shared" si="56"/>
        <v/>
      </c>
      <c r="D920" s="7"/>
      <c r="E920" s="29"/>
      <c r="F920" s="7"/>
      <c r="G920" s="7"/>
      <c r="H920" s="17" t="str">
        <f>IF(G920="","",INDEX('terrain et tondeuses'!$B$8:$B$12,MATCH(G920,'terrain et tondeuses'!$A$8:$A$12,0)))</f>
        <v/>
      </c>
      <c r="I920" s="20" t="str">
        <f>IF(D920="en large",'terrain et tondeuses'!$B$3*$F920,IF(D920="en long",'terrain et tondeuses'!$B$4*$F920,""))</f>
        <v/>
      </c>
      <c r="J920" s="25" t="str">
        <f t="shared" si="57"/>
        <v/>
      </c>
      <c r="K920" s="26" t="str">
        <f t="shared" si="58"/>
        <v/>
      </c>
      <c r="L920" s="27" t="str">
        <f t="shared" si="59"/>
        <v/>
      </c>
      <c r="M920" s="15">
        <f>'terrain et tondeuses'!$B$29</f>
        <v>17</v>
      </c>
      <c r="N920" s="15">
        <f>'terrain et tondeuses'!$B$31-'terrain et tondeuses'!$B$29</f>
        <v>25</v>
      </c>
      <c r="O920" s="15">
        <v>90</v>
      </c>
    </row>
    <row r="921" spans="1:15" x14ac:dyDescent="0.45">
      <c r="A921" s="35"/>
      <c r="B921" s="7"/>
      <c r="C921" s="31" t="str">
        <f t="shared" si="56"/>
        <v/>
      </c>
      <c r="D921" s="7"/>
      <c r="E921" s="29"/>
      <c r="F921" s="7"/>
      <c r="G921" s="7"/>
      <c r="H921" s="17" t="str">
        <f>IF(G921="","",INDEX('terrain et tondeuses'!$B$8:$B$12,MATCH(G921,'terrain et tondeuses'!$A$8:$A$12,0)))</f>
        <v/>
      </c>
      <c r="I921" s="20" t="str">
        <f>IF(D921="en large",'terrain et tondeuses'!$B$3*$F921,IF(D921="en long",'terrain et tondeuses'!$B$4*$F921,""))</f>
        <v/>
      </c>
      <c r="J921" s="25" t="str">
        <f t="shared" si="57"/>
        <v/>
      </c>
      <c r="K921" s="26" t="str">
        <f t="shared" si="58"/>
        <v/>
      </c>
      <c r="L921" s="27" t="str">
        <f t="shared" si="59"/>
        <v/>
      </c>
      <c r="M921" s="15">
        <f>'terrain et tondeuses'!$B$29</f>
        <v>17</v>
      </c>
      <c r="N921" s="15">
        <f>'terrain et tondeuses'!$B$31-'terrain et tondeuses'!$B$29</f>
        <v>25</v>
      </c>
      <c r="O921" s="15">
        <v>90</v>
      </c>
    </row>
    <row r="922" spans="1:15" x14ac:dyDescent="0.45">
      <c r="A922" s="35"/>
      <c r="B922" s="7"/>
      <c r="C922" s="31" t="str">
        <f t="shared" si="56"/>
        <v/>
      </c>
      <c r="D922" s="7"/>
      <c r="E922" s="29"/>
      <c r="F922" s="7"/>
      <c r="G922" s="7"/>
      <c r="H922" s="17" t="str">
        <f>IF(G922="","",INDEX('terrain et tondeuses'!$B$8:$B$12,MATCH(G922,'terrain et tondeuses'!$A$8:$A$12,0)))</f>
        <v/>
      </c>
      <c r="I922" s="20" t="str">
        <f>IF(D922="en large",'terrain et tondeuses'!$B$3*$F922,IF(D922="en long",'terrain et tondeuses'!$B$4*$F922,""))</f>
        <v/>
      </c>
      <c r="J922" s="25" t="str">
        <f t="shared" si="57"/>
        <v/>
      </c>
      <c r="K922" s="26" t="str">
        <f t="shared" si="58"/>
        <v/>
      </c>
      <c r="L922" s="27" t="str">
        <f t="shared" si="59"/>
        <v/>
      </c>
      <c r="M922" s="15">
        <f>'terrain et tondeuses'!$B$29</f>
        <v>17</v>
      </c>
      <c r="N922" s="15">
        <f>'terrain et tondeuses'!$B$31-'terrain et tondeuses'!$B$29</f>
        <v>25</v>
      </c>
      <c r="O922" s="15">
        <v>90</v>
      </c>
    </row>
    <row r="923" spans="1:15" x14ac:dyDescent="0.45">
      <c r="A923" s="35"/>
      <c r="B923" s="7"/>
      <c r="C923" s="31" t="str">
        <f t="shared" si="56"/>
        <v/>
      </c>
      <c r="D923" s="7"/>
      <c r="E923" s="29"/>
      <c r="F923" s="7"/>
      <c r="G923" s="7"/>
      <c r="H923" s="17" t="str">
        <f>IF(G923="","",INDEX('terrain et tondeuses'!$B$8:$B$12,MATCH(G923,'terrain et tondeuses'!$A$8:$A$12,0)))</f>
        <v/>
      </c>
      <c r="I923" s="20" t="str">
        <f>IF(D923="en large",'terrain et tondeuses'!$B$3*$F923,IF(D923="en long",'terrain et tondeuses'!$B$4*$F923,""))</f>
        <v/>
      </c>
      <c r="J923" s="25" t="str">
        <f t="shared" si="57"/>
        <v/>
      </c>
      <c r="K923" s="26" t="str">
        <f t="shared" si="58"/>
        <v/>
      </c>
      <c r="L923" s="27" t="str">
        <f t="shared" si="59"/>
        <v/>
      </c>
      <c r="M923" s="15">
        <f>'terrain et tondeuses'!$B$29</f>
        <v>17</v>
      </c>
      <c r="N923" s="15">
        <f>'terrain et tondeuses'!$B$31-'terrain et tondeuses'!$B$29</f>
        <v>25</v>
      </c>
      <c r="O923" s="15">
        <v>90</v>
      </c>
    </row>
    <row r="924" spans="1:15" x14ac:dyDescent="0.45">
      <c r="A924" s="35"/>
      <c r="B924" s="7"/>
      <c r="C924" s="31" t="str">
        <f t="shared" si="56"/>
        <v/>
      </c>
      <c r="D924" s="7"/>
      <c r="E924" s="29"/>
      <c r="F924" s="7"/>
      <c r="G924" s="7"/>
      <c r="H924" s="17" t="str">
        <f>IF(G924="","",INDEX('terrain et tondeuses'!$B$8:$B$12,MATCH(G924,'terrain et tondeuses'!$A$8:$A$12,0)))</f>
        <v/>
      </c>
      <c r="I924" s="20" t="str">
        <f>IF(D924="en large",'terrain et tondeuses'!$B$3*$F924,IF(D924="en long",'terrain et tondeuses'!$B$4*$F924,""))</f>
        <v/>
      </c>
      <c r="J924" s="25" t="str">
        <f t="shared" si="57"/>
        <v/>
      </c>
      <c r="K924" s="26" t="str">
        <f t="shared" si="58"/>
        <v/>
      </c>
      <c r="L924" s="27" t="str">
        <f t="shared" si="59"/>
        <v/>
      </c>
      <c r="M924" s="15">
        <f>'terrain et tondeuses'!$B$29</f>
        <v>17</v>
      </c>
      <c r="N924" s="15">
        <f>'terrain et tondeuses'!$B$31-'terrain et tondeuses'!$B$29</f>
        <v>25</v>
      </c>
      <c r="O924" s="15">
        <v>90</v>
      </c>
    </row>
    <row r="925" spans="1:15" x14ac:dyDescent="0.45">
      <c r="A925" s="7"/>
      <c r="B925" s="7"/>
      <c r="C925" s="16"/>
      <c r="D925" s="7"/>
      <c r="E925" s="29"/>
      <c r="F925" s="7"/>
      <c r="G925" s="7"/>
      <c r="H925" s="17" t="str">
        <f>IF(G925="","",INDEX('terrain et tondeuses'!$B$8:$B$12,MATCH(G925,'terrain et tondeuses'!$A$8:$A$12,0)))</f>
        <v/>
      </c>
      <c r="I925" s="20" t="str">
        <f>IF(D925="en large",'terrain et tondeuses'!$B$3*$F925,IF(D925="en long",'terrain et tondeuses'!$B$4*$F925,""))</f>
        <v/>
      </c>
      <c r="J925" s="25" t="str">
        <f t="shared" si="57"/>
        <v/>
      </c>
      <c r="K925" s="26" t="str">
        <f t="shared" si="58"/>
        <v/>
      </c>
      <c r="L925" s="27" t="str">
        <f t="shared" si="59"/>
        <v/>
      </c>
      <c r="M925" s="15">
        <f>'terrain et tondeuses'!$B$29</f>
        <v>17</v>
      </c>
      <c r="N925" s="15">
        <f>'terrain et tondeuses'!$B$31-'terrain et tondeuses'!$B$29</f>
        <v>25</v>
      </c>
      <c r="O925" s="15">
        <v>90</v>
      </c>
    </row>
    <row r="926" spans="1:15" x14ac:dyDescent="0.45">
      <c r="A926" s="7"/>
      <c r="B926" s="7"/>
      <c r="C926" s="16"/>
      <c r="D926" s="7"/>
      <c r="E926" s="29"/>
      <c r="F926" s="7"/>
      <c r="G926" s="7"/>
      <c r="H926" s="17" t="str">
        <f>IF(G926="","",INDEX('terrain et tondeuses'!$B$8:$B$12,MATCH(G926,'terrain et tondeuses'!$A$8:$A$12,0)))</f>
        <v/>
      </c>
      <c r="I926" s="20" t="str">
        <f>IF(D926="en large",'terrain et tondeuses'!$B$3*$F926,IF(D926="en long",'terrain et tondeuses'!$B$4*$F926,""))</f>
        <v/>
      </c>
      <c r="J926" s="25" t="str">
        <f t="shared" si="57"/>
        <v/>
      </c>
      <c r="K926" s="26" t="str">
        <f t="shared" si="58"/>
        <v/>
      </c>
      <c r="L926" s="27" t="str">
        <f t="shared" si="59"/>
        <v/>
      </c>
      <c r="M926" s="15">
        <f>'terrain et tondeuses'!$B$29</f>
        <v>17</v>
      </c>
      <c r="N926" s="15">
        <f>'terrain et tondeuses'!$B$31-'terrain et tondeuses'!$B$29</f>
        <v>25</v>
      </c>
      <c r="O926" s="15">
        <v>90</v>
      </c>
    </row>
    <row r="927" spans="1:15" x14ac:dyDescent="0.45">
      <c r="C927" s="16"/>
      <c r="D927" s="7"/>
      <c r="E927" s="7"/>
      <c r="F927" s="7"/>
      <c r="G927" s="7"/>
      <c r="H927" s="17" t="str">
        <f>IF(G927="","",INDEX('terrain et tondeuses'!$B$8:$B$12,MATCH(G927,'terrain et tondeuses'!$A$8:$A$12,0)))</f>
        <v/>
      </c>
      <c r="I927" s="20" t="str">
        <f>IF(D927="en large",'terrain et tondeuses'!$B$3*$F927,IF(D927="en long",'terrain et tondeuses'!$B$4*$F927,""))</f>
        <v/>
      </c>
      <c r="J927" s="25" t="str">
        <f t="shared" si="57"/>
        <v/>
      </c>
      <c r="K927" s="26" t="str">
        <f t="shared" si="58"/>
        <v/>
      </c>
      <c r="L927" s="27" t="str">
        <f t="shared" si="59"/>
        <v/>
      </c>
      <c r="M927" s="15">
        <f>'terrain et tondeuses'!$B$29</f>
        <v>17</v>
      </c>
      <c r="N927" s="15">
        <f>'terrain et tondeuses'!$B$31-'terrain et tondeuses'!$B$29</f>
        <v>25</v>
      </c>
      <c r="O927" s="15">
        <v>90</v>
      </c>
    </row>
    <row r="928" spans="1:15" x14ac:dyDescent="0.45">
      <c r="C928" s="16"/>
      <c r="D928" s="7"/>
      <c r="E928" s="7"/>
      <c r="F928" s="7"/>
      <c r="G928" s="7"/>
      <c r="H928" s="17" t="str">
        <f>IF(G928="","",INDEX('terrain et tondeuses'!$B$8:$B$12,MATCH(G928,'terrain et tondeuses'!$A$8:$A$12,0)))</f>
        <v/>
      </c>
      <c r="I928" s="20" t="str">
        <f>IF(D928="en large",'terrain et tondeuses'!$B$3*$F928,IF(D928="en long",'terrain et tondeuses'!$B$4*$F928,""))</f>
        <v/>
      </c>
      <c r="J928" s="25" t="str">
        <f t="shared" si="57"/>
        <v/>
      </c>
      <c r="K928" s="26" t="str">
        <f t="shared" si="58"/>
        <v/>
      </c>
      <c r="L928" s="27" t="str">
        <f t="shared" si="59"/>
        <v/>
      </c>
      <c r="M928" s="15">
        <f>'terrain et tondeuses'!$B$29</f>
        <v>17</v>
      </c>
      <c r="N928" s="15">
        <f>'terrain et tondeuses'!$B$31-'terrain et tondeuses'!$B$29</f>
        <v>25</v>
      </c>
      <c r="O928" s="15">
        <v>90</v>
      </c>
    </row>
    <row r="929" spans="3:15" x14ac:dyDescent="0.45">
      <c r="C929" s="7"/>
      <c r="D929" s="7"/>
      <c r="E929" s="7"/>
      <c r="F929" s="7"/>
      <c r="G929" s="7"/>
      <c r="H929" s="17" t="str">
        <f>IF(G929="","",INDEX('terrain et tondeuses'!$B$8:$B$12,MATCH(G929,'terrain et tondeuses'!$A$8:$A$12,0)))</f>
        <v/>
      </c>
      <c r="I929" s="20" t="str">
        <f>IF(D929="en large",'terrain et tondeuses'!$B$3*$F929,IF(D929="en long",'terrain et tondeuses'!$B$4*$F929,""))</f>
        <v/>
      </c>
      <c r="J929" s="25" t="str">
        <f t="shared" si="57"/>
        <v/>
      </c>
      <c r="K929" s="26" t="str">
        <f t="shared" si="58"/>
        <v/>
      </c>
      <c r="L929" s="28" t="str">
        <f t="shared" si="59"/>
        <v/>
      </c>
      <c r="M929" s="15">
        <f>'terrain et tondeuses'!$B$29</f>
        <v>17</v>
      </c>
      <c r="N929" s="15">
        <f>'terrain et tondeuses'!$B$31-'terrain et tondeuses'!$B$29</f>
        <v>25</v>
      </c>
      <c r="O929" s="15">
        <v>90</v>
      </c>
    </row>
    <row r="930" spans="3:15" x14ac:dyDescent="0.45">
      <c r="D930" s="7"/>
      <c r="E930" s="7"/>
      <c r="F930" s="7"/>
      <c r="G930" s="7"/>
      <c r="H930" s="17" t="str">
        <f>IF(G930="","",INDEX('terrain et tondeuses'!$B$8:$B$12,MATCH(G930,'terrain et tondeuses'!$A$8:$A$12,0)))</f>
        <v/>
      </c>
      <c r="I930" s="20" t="str">
        <f>IF(D930="en large",'terrain et tondeuses'!$B$3*$F930,IF(D930="en long",'terrain et tondeuses'!$B$4*$F930,""))</f>
        <v/>
      </c>
      <c r="J930" s="25" t="str">
        <f t="shared" si="57"/>
        <v/>
      </c>
      <c r="K930" s="26" t="str">
        <f t="shared" si="58"/>
        <v/>
      </c>
      <c r="L930" s="28" t="str">
        <f t="shared" si="59"/>
        <v/>
      </c>
      <c r="M930" s="15">
        <f>'terrain et tondeuses'!$B$29</f>
        <v>17</v>
      </c>
      <c r="N930" s="15">
        <f>'terrain et tondeuses'!$B$31-'terrain et tondeuses'!$B$29</f>
        <v>25</v>
      </c>
      <c r="O930" s="15">
        <v>90</v>
      </c>
    </row>
    <row r="931" spans="3:15" x14ac:dyDescent="0.45">
      <c r="H931" s="17" t="str">
        <f>IF(G931="","",INDEX('terrain et tondeuses'!$B$8:$B$12,MATCH(G931,'terrain et tondeuses'!$A$8:$A$12,0)))</f>
        <v/>
      </c>
      <c r="I931" s="20" t="str">
        <f>IF(D931="en large",'terrain et tondeuses'!B943*$F931,IF(D931="en long",'terrain et tondeuses'!B944*$F931,""))</f>
        <v/>
      </c>
      <c r="J931" s="25" t="str">
        <f t="shared" si="57"/>
        <v/>
      </c>
      <c r="K931" s="26" t="str">
        <f t="shared" si="58"/>
        <v/>
      </c>
      <c r="L931" s="16"/>
      <c r="M931" s="15">
        <f>'terrain et tondeuses'!$B$29</f>
        <v>17</v>
      </c>
      <c r="N931" s="15">
        <f>'terrain et tondeuses'!$B$31-'terrain et tondeuses'!$B$29</f>
        <v>25</v>
      </c>
      <c r="O931" s="15">
        <v>90</v>
      </c>
    </row>
    <row r="932" spans="3:15" x14ac:dyDescent="0.45">
      <c r="H932" s="17" t="str">
        <f>IF(G932="","",INDEX('terrain et tondeuses'!$B$8:$B$12,MATCH(G932,'terrain et tondeuses'!$A$8:$A$12,0)))</f>
        <v/>
      </c>
      <c r="I932" s="20" t="str">
        <f>IF(D932="en large",'terrain et tondeuses'!B944*$F932,IF(D932="en long",'terrain et tondeuses'!B945*$F932,""))</f>
        <v/>
      </c>
      <c r="J932" s="25" t="str">
        <f t="shared" si="57"/>
        <v/>
      </c>
      <c r="K932" s="26" t="str">
        <f t="shared" si="58"/>
        <v/>
      </c>
      <c r="L932" s="16"/>
      <c r="M932" s="15">
        <f>'terrain et tondeuses'!$B$29</f>
        <v>17</v>
      </c>
      <c r="N932" s="15">
        <f>'terrain et tondeuses'!$B$31-'terrain et tondeuses'!$B$29</f>
        <v>25</v>
      </c>
      <c r="O932" s="15">
        <v>90</v>
      </c>
    </row>
    <row r="933" spans="3:15" x14ac:dyDescent="0.45">
      <c r="H933" s="3" t="str">
        <f>IF(G933="","",INDEX('terrain et tondeuses'!$B$8:$B$12,MATCH(G933,'terrain et tondeuses'!$A$8:$A$12,0)))</f>
        <v/>
      </c>
      <c r="I933" s="4" t="str">
        <f>IF(D933="en large",'terrain et tondeuses'!B945*$F933,IF(D933="en long",'terrain et tondeuses'!B946*$F933,""))</f>
        <v/>
      </c>
      <c r="J933" s="5" t="str">
        <f t="shared" si="57"/>
        <v/>
      </c>
      <c r="K933" s="6" t="str">
        <f t="shared" si="58"/>
        <v/>
      </c>
      <c r="L933" s="7"/>
      <c r="M933" s="15">
        <f>'terrain et tondeuses'!$B$29</f>
        <v>17</v>
      </c>
      <c r="N933" s="15">
        <f>'terrain et tondeuses'!$B$31-'terrain et tondeuses'!$B$29</f>
        <v>25</v>
      </c>
      <c r="O933" s="15">
        <v>90</v>
      </c>
    </row>
    <row r="934" spans="3:15" x14ac:dyDescent="0.45">
      <c r="I934" s="9" t="str">
        <f>IF(D934="en large",'terrain et tondeuses'!B946*$F934,IF(D934="en long",'terrain et tondeuses'!B947*$F934,""))</f>
        <v/>
      </c>
      <c r="J934" s="10" t="str">
        <f t="shared" si="57"/>
        <v/>
      </c>
      <c r="K934" s="8" t="str">
        <f t="shared" si="58"/>
        <v/>
      </c>
      <c r="M934" s="15">
        <f>'terrain et tondeuses'!$B$29</f>
        <v>17</v>
      </c>
      <c r="N934" s="15">
        <f>'terrain et tondeuses'!$B$31-'terrain et tondeuses'!$B$29</f>
        <v>25</v>
      </c>
      <c r="O934" s="15">
        <v>90</v>
      </c>
    </row>
  </sheetData>
  <sheetProtection algorithmName="SHA-512" hashValue="FBaiTsyGO0HeiB+PINADvYFmhaKqQTGBXByT+LtBzEAnxU1HYVqvuVjYbQeH9egs0mdmb4D75leFpUZDC4ks+Q==" saltValue="rQaD9HhrJG2SEqkX9aaNFQ==" spinCount="100000" sheet="1" objects="1" scenarios="1" selectLockedCells="1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AC7BBBB-1029-44A9-8328-4867C0920B26}">
          <x14:formula1>
            <xm:f>'terrain et tondeuses'!$A$8:$A$34</xm:f>
          </x14:formula1>
          <xm:sqref>G929:G1910</xm:sqref>
        </x14:dataValidation>
        <x14:dataValidation type="list" allowBlank="1" showInputMessage="1" showErrorMessage="1" xr:uid="{36917C3D-BD49-492B-BC86-22D6CBAEC30B}">
          <x14:formula1>
            <xm:f>'terrain et tondeuses'!$A$26:$A$27</xm:f>
          </x14:formula1>
          <xm:sqref>D2:D1285</xm:sqref>
        </x14:dataValidation>
        <x14:dataValidation type="list" allowBlank="1" showInputMessage="1" showErrorMessage="1" xr:uid="{A4E57887-CDEA-40C2-AABC-9E9EF6E11178}">
          <x14:formula1>
            <xm:f>'terrain et tondeuses'!$A$8:$A$24</xm:f>
          </x14:formula1>
          <xm:sqref>G2:G928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9968E-40C8-4AD6-9BE5-7CD67AB750D9}">
  <dimension ref="A1:S124"/>
  <sheetViews>
    <sheetView workbookViewId="0">
      <selection activeCell="O8" sqref="O8"/>
    </sheetView>
  </sheetViews>
  <sheetFormatPr baseColWidth="10" defaultRowHeight="14.25" x14ac:dyDescent="0.45"/>
  <sheetData>
    <row r="1" spans="1:19" x14ac:dyDescent="0.4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ht="23.25" x14ac:dyDescent="0.7">
      <c r="A2" s="11"/>
      <c r="B2" s="12" t="s">
        <v>22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45">
      <c r="A3" s="11"/>
      <c r="B3" s="22" t="s">
        <v>27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45">
      <c r="A4" s="11"/>
      <c r="B4" s="22" t="s">
        <v>28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x14ac:dyDescent="0.4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x14ac:dyDescent="0.4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4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4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4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4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45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</row>
    <row r="12" spans="1:19" x14ac:dyDescent="0.4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</row>
    <row r="13" spans="1:19" x14ac:dyDescent="0.4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x14ac:dyDescent="0.4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 spans="1:19" x14ac:dyDescent="0.4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pans="1:19" x14ac:dyDescent="0.4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</row>
    <row r="17" spans="1:19" x14ac:dyDescent="0.4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</row>
    <row r="18" spans="1:19" x14ac:dyDescent="0.4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</row>
    <row r="19" spans="1:19" x14ac:dyDescent="0.4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4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4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4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4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 spans="1:19" x14ac:dyDescent="0.4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</row>
    <row r="25" spans="1:19" x14ac:dyDescent="0.4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4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4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4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x14ac:dyDescent="0.4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</row>
    <row r="30" spans="1:19" x14ac:dyDescent="0.4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x14ac:dyDescent="0.4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19" x14ac:dyDescent="0.4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4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4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4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4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4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4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4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4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x14ac:dyDescent="0.4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</row>
    <row r="42" spans="1:19" x14ac:dyDescent="0.4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</row>
    <row r="43" spans="1:19" x14ac:dyDescent="0.4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  <row r="44" spans="1:19" x14ac:dyDescent="0.4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</row>
    <row r="45" spans="1:19" x14ac:dyDescent="0.4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</row>
    <row r="46" spans="1:19" x14ac:dyDescent="0.4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</row>
    <row r="47" spans="1:19" x14ac:dyDescent="0.4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</row>
    <row r="48" spans="1:19" x14ac:dyDescent="0.4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</row>
    <row r="49" spans="1:19" x14ac:dyDescent="0.4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</row>
    <row r="50" spans="1:19" x14ac:dyDescent="0.4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</row>
    <row r="51" spans="1:19" x14ac:dyDescent="0.4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</row>
    <row r="52" spans="1:19" x14ac:dyDescent="0.4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</row>
    <row r="53" spans="1:19" x14ac:dyDescent="0.4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 spans="1:19" x14ac:dyDescent="0.4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x14ac:dyDescent="0.4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6" spans="1:19" x14ac:dyDescent="0.4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</row>
    <row r="57" spans="1:19" x14ac:dyDescent="0.4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</row>
    <row r="58" spans="1:19" x14ac:dyDescent="0.4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</row>
    <row r="59" spans="1:19" x14ac:dyDescent="0.4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</row>
    <row r="60" spans="1:19" x14ac:dyDescent="0.4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</row>
    <row r="61" spans="1:19" x14ac:dyDescent="0.4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</row>
    <row r="62" spans="1:19" x14ac:dyDescent="0.4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</row>
    <row r="63" spans="1:19" x14ac:dyDescent="0.4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</row>
    <row r="64" spans="1:19" x14ac:dyDescent="0.4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</row>
    <row r="65" spans="1:19" x14ac:dyDescent="0.4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</row>
    <row r="66" spans="1:19" x14ac:dyDescent="0.4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</row>
    <row r="67" spans="1:19" x14ac:dyDescent="0.4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</row>
    <row r="68" spans="1:19" x14ac:dyDescent="0.4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x14ac:dyDescent="0.4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</row>
    <row r="70" spans="1:19" x14ac:dyDescent="0.4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 spans="1:19" x14ac:dyDescent="0.4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</row>
    <row r="72" spans="1:19" x14ac:dyDescent="0.4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</row>
    <row r="73" spans="1:19" x14ac:dyDescent="0.4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</row>
    <row r="74" spans="1:19" x14ac:dyDescent="0.4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</row>
    <row r="75" spans="1:19" x14ac:dyDescent="0.4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x14ac:dyDescent="0.4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 x14ac:dyDescent="0.4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</row>
    <row r="78" spans="1:19" x14ac:dyDescent="0.4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</row>
    <row r="79" spans="1:19" x14ac:dyDescent="0.4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</row>
    <row r="80" spans="1:19" x14ac:dyDescent="0.4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</row>
    <row r="81" spans="1:19" x14ac:dyDescent="0.4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</row>
    <row r="82" spans="1:19" x14ac:dyDescent="0.4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</row>
    <row r="83" spans="1:19" x14ac:dyDescent="0.4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</row>
    <row r="84" spans="1:19" x14ac:dyDescent="0.4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</row>
    <row r="85" spans="1:19" x14ac:dyDescent="0.4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</row>
    <row r="86" spans="1:19" x14ac:dyDescent="0.4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</row>
    <row r="87" spans="1:19" x14ac:dyDescent="0.4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</row>
    <row r="88" spans="1:19" x14ac:dyDescent="0.4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</row>
    <row r="89" spans="1:19" x14ac:dyDescent="0.4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</row>
    <row r="90" spans="1:19" x14ac:dyDescent="0.4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</row>
    <row r="91" spans="1:19" x14ac:dyDescent="0.4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</row>
    <row r="92" spans="1:19" x14ac:dyDescent="0.4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</row>
    <row r="93" spans="1:19" x14ac:dyDescent="0.4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</row>
    <row r="94" spans="1:19" x14ac:dyDescent="0.4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</row>
    <row r="95" spans="1:19" x14ac:dyDescent="0.4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</row>
    <row r="96" spans="1:19" x14ac:dyDescent="0.4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</row>
    <row r="97" spans="1:19" x14ac:dyDescent="0.4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</row>
    <row r="98" spans="1:19" x14ac:dyDescent="0.4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</row>
    <row r="99" spans="1:19" x14ac:dyDescent="0.4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</row>
    <row r="100" spans="1:19" x14ac:dyDescent="0.4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</row>
    <row r="101" spans="1:19" x14ac:dyDescent="0.4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</row>
    <row r="102" spans="1:19" x14ac:dyDescent="0.4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</row>
    <row r="103" spans="1:19" x14ac:dyDescent="0.4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</row>
    <row r="104" spans="1:19" x14ac:dyDescent="0.4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</row>
    <row r="105" spans="1:19" x14ac:dyDescent="0.4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</row>
    <row r="106" spans="1:19" x14ac:dyDescent="0.4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</row>
    <row r="107" spans="1:19" x14ac:dyDescent="0.4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</row>
    <row r="108" spans="1:19" x14ac:dyDescent="0.4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</row>
    <row r="109" spans="1:19" x14ac:dyDescent="0.4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</row>
    <row r="110" spans="1:19" x14ac:dyDescent="0.4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 x14ac:dyDescent="0.4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 x14ac:dyDescent="0.4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</row>
    <row r="113" spans="1:19" x14ac:dyDescent="0.4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</row>
    <row r="114" spans="1:19" x14ac:dyDescent="0.4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</row>
    <row r="115" spans="1:19" x14ac:dyDescent="0.4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</row>
    <row r="116" spans="1:19" x14ac:dyDescent="0.4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</row>
    <row r="117" spans="1:19" x14ac:dyDescent="0.4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</row>
    <row r="118" spans="1:19" x14ac:dyDescent="0.4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</row>
    <row r="119" spans="1:19" x14ac:dyDescent="0.4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</row>
    <row r="120" spans="1:19" x14ac:dyDescent="0.4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</row>
    <row r="121" spans="1:19" x14ac:dyDescent="0.4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</row>
    <row r="122" spans="1:19" x14ac:dyDescent="0.4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</row>
    <row r="123" spans="1:19" x14ac:dyDescent="0.4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</row>
    <row r="124" spans="1:19" x14ac:dyDescent="0.4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</row>
  </sheetData>
  <sheetProtection algorithmName="SHA-512" hashValue="/rYgkMiQ6g+uy3i+Xz911MFEouT5ur+mA+OBgfY4o7/1mtwx6QeKVnj0Iz1r56qtfoQU/ysmq8qWzzoI73y+rQ==" saltValue="/qefqg0EdcfxGkDt0GzDFA==" spinCount="100000" sheet="1" objects="1" scenarios="1" selectLockedCells="1" selectUnlockedCell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EB381-E018-4133-8620-68C3F2BD7EBD}">
  <dimension ref="A1:L35"/>
  <sheetViews>
    <sheetView workbookViewId="0">
      <selection activeCell="A8" sqref="A8"/>
    </sheetView>
  </sheetViews>
  <sheetFormatPr baseColWidth="10" defaultRowHeight="14.25" x14ac:dyDescent="0.45"/>
  <cols>
    <col min="1" max="1" width="16.46484375" bestFit="1" customWidth="1"/>
    <col min="2" max="2" width="21.796875" bestFit="1" customWidth="1"/>
  </cols>
  <sheetData>
    <row r="1" spans="1:12" x14ac:dyDescent="0.45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"/>
    </row>
    <row r="2" spans="1:12" x14ac:dyDescent="0.4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"/>
    </row>
    <row r="3" spans="1:12" x14ac:dyDescent="0.45">
      <c r="A3" s="19" t="s">
        <v>5</v>
      </c>
      <c r="B3" s="4">
        <v>68</v>
      </c>
      <c r="C3" s="18"/>
      <c r="D3" s="18"/>
      <c r="E3" s="18"/>
      <c r="F3" s="18"/>
      <c r="G3" s="18"/>
      <c r="H3" s="18"/>
      <c r="I3" s="18"/>
      <c r="J3" s="18"/>
      <c r="K3" s="18"/>
      <c r="L3" s="1"/>
    </row>
    <row r="4" spans="1:12" x14ac:dyDescent="0.45">
      <c r="A4" s="19" t="s">
        <v>6</v>
      </c>
      <c r="B4" s="4">
        <v>104</v>
      </c>
      <c r="C4" s="18"/>
      <c r="D4" s="18"/>
      <c r="E4" s="18"/>
      <c r="F4" s="18"/>
      <c r="G4" s="18"/>
      <c r="H4" s="18"/>
      <c r="I4" s="18"/>
      <c r="J4" s="18"/>
      <c r="K4" s="18"/>
      <c r="L4" s="1"/>
    </row>
    <row r="5" spans="1:12" x14ac:dyDescent="0.4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"/>
    </row>
    <row r="6" spans="1:12" x14ac:dyDescent="0.4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"/>
    </row>
    <row r="7" spans="1:12" x14ac:dyDescent="0.45">
      <c r="A7" s="19" t="s">
        <v>7</v>
      </c>
      <c r="B7" s="19" t="s">
        <v>8</v>
      </c>
      <c r="C7" s="18"/>
      <c r="D7" s="18"/>
      <c r="E7" s="18"/>
      <c r="F7" s="18"/>
      <c r="G7" s="18"/>
      <c r="H7" s="18"/>
      <c r="I7" s="18"/>
      <c r="J7" s="18"/>
      <c r="K7" s="18"/>
      <c r="L7" s="1"/>
    </row>
    <row r="8" spans="1:12" x14ac:dyDescent="0.45">
      <c r="A8" s="7" t="s">
        <v>9</v>
      </c>
      <c r="B8" s="3">
        <v>53</v>
      </c>
      <c r="C8" s="18"/>
      <c r="D8" s="18"/>
      <c r="E8" s="18"/>
      <c r="F8" s="18"/>
      <c r="G8" s="18"/>
      <c r="H8" s="18"/>
      <c r="I8" s="18"/>
      <c r="J8" s="18"/>
      <c r="K8" s="18"/>
      <c r="L8" s="1"/>
    </row>
    <row r="9" spans="1:12" x14ac:dyDescent="0.45">
      <c r="A9" s="7" t="s">
        <v>10</v>
      </c>
      <c r="B9" s="3">
        <v>52</v>
      </c>
      <c r="C9" s="18"/>
      <c r="D9" s="18"/>
      <c r="E9" s="18"/>
      <c r="F9" s="18"/>
      <c r="G9" s="18"/>
      <c r="H9" s="18"/>
      <c r="I9" s="18"/>
      <c r="J9" s="18"/>
      <c r="K9" s="18"/>
      <c r="L9" s="1"/>
    </row>
    <row r="10" spans="1:12" x14ac:dyDescent="0.45">
      <c r="A10" s="7" t="s">
        <v>11</v>
      </c>
      <c r="B10" s="3">
        <v>66</v>
      </c>
      <c r="C10" s="18"/>
      <c r="D10" s="18"/>
      <c r="E10" s="18"/>
      <c r="F10" s="18"/>
      <c r="G10" s="18"/>
      <c r="H10" s="18"/>
      <c r="I10" s="18"/>
      <c r="J10" s="18"/>
      <c r="K10" s="18"/>
      <c r="L10" s="1"/>
    </row>
    <row r="11" spans="1:12" x14ac:dyDescent="0.45">
      <c r="A11" s="7" t="s">
        <v>12</v>
      </c>
      <c r="B11" s="3">
        <v>86</v>
      </c>
      <c r="C11" s="18"/>
      <c r="D11" s="18"/>
      <c r="E11" s="18"/>
      <c r="F11" s="18"/>
      <c r="G11" s="18"/>
      <c r="H11" s="18"/>
      <c r="I11" s="18"/>
      <c r="J11" s="18"/>
      <c r="K11" s="18"/>
      <c r="L11" s="1"/>
    </row>
    <row r="12" spans="1:12" x14ac:dyDescent="0.45">
      <c r="A12" s="7" t="s">
        <v>13</v>
      </c>
      <c r="B12" s="3">
        <v>88</v>
      </c>
      <c r="C12" s="18"/>
      <c r="D12" s="18"/>
      <c r="E12" s="18"/>
      <c r="F12" s="18"/>
      <c r="G12" s="18"/>
      <c r="H12" s="18"/>
      <c r="I12" s="18"/>
      <c r="J12" s="18"/>
      <c r="K12" s="18"/>
      <c r="L12" s="1"/>
    </row>
    <row r="13" spans="1:12" x14ac:dyDescent="0.45">
      <c r="A13" s="7"/>
      <c r="B13" s="3"/>
      <c r="C13" s="18"/>
      <c r="D13" s="18"/>
      <c r="E13" s="18"/>
      <c r="F13" s="18"/>
      <c r="G13" s="18"/>
      <c r="H13" s="18"/>
      <c r="I13" s="18"/>
      <c r="J13" s="18"/>
      <c r="K13" s="18"/>
      <c r="L13" s="1"/>
    </row>
    <row r="14" spans="1:12" x14ac:dyDescent="0.45">
      <c r="A14" s="7"/>
      <c r="B14" s="3"/>
      <c r="C14" s="18"/>
      <c r="D14" s="18"/>
      <c r="E14" s="18"/>
      <c r="F14" s="18"/>
      <c r="G14" s="18"/>
      <c r="H14" s="18"/>
      <c r="I14" s="18"/>
      <c r="J14" s="18"/>
      <c r="K14" s="18"/>
      <c r="L14" s="1"/>
    </row>
    <row r="15" spans="1:12" x14ac:dyDescent="0.45">
      <c r="A15" s="7"/>
      <c r="B15" s="3"/>
      <c r="C15" s="18"/>
      <c r="D15" s="18"/>
      <c r="E15" s="18"/>
      <c r="F15" s="18"/>
      <c r="G15" s="18"/>
      <c r="H15" s="18"/>
      <c r="I15" s="18"/>
      <c r="J15" s="18"/>
      <c r="K15" s="18"/>
      <c r="L15" s="1"/>
    </row>
    <row r="16" spans="1:12" x14ac:dyDescent="0.45">
      <c r="A16" s="7"/>
      <c r="B16" s="3"/>
      <c r="C16" s="18"/>
      <c r="D16" s="18"/>
      <c r="E16" s="18"/>
      <c r="F16" s="18"/>
      <c r="G16" s="18"/>
      <c r="H16" s="18"/>
      <c r="I16" s="18"/>
      <c r="J16" s="18"/>
      <c r="K16" s="18"/>
      <c r="L16" s="1"/>
    </row>
    <row r="17" spans="1:12" x14ac:dyDescent="0.45">
      <c r="A17" s="7"/>
      <c r="B17" s="3"/>
      <c r="C17" s="18"/>
      <c r="D17" s="18"/>
      <c r="E17" s="18"/>
      <c r="F17" s="18"/>
      <c r="G17" s="18"/>
      <c r="H17" s="18"/>
      <c r="I17" s="18"/>
      <c r="J17" s="18"/>
      <c r="K17" s="18"/>
      <c r="L17" s="1"/>
    </row>
    <row r="18" spans="1:12" x14ac:dyDescent="0.45">
      <c r="A18" s="7"/>
      <c r="B18" s="3"/>
      <c r="C18" s="18"/>
      <c r="D18" s="18"/>
      <c r="E18" s="18"/>
      <c r="F18" s="18"/>
      <c r="G18" s="18"/>
      <c r="H18" s="18"/>
      <c r="I18" s="18"/>
      <c r="J18" s="18"/>
      <c r="K18" s="18"/>
      <c r="L18" s="1"/>
    </row>
    <row r="19" spans="1:12" x14ac:dyDescent="0.45">
      <c r="A19" s="7"/>
      <c r="B19" s="3"/>
      <c r="C19" s="18"/>
      <c r="D19" s="18"/>
      <c r="E19" s="18"/>
      <c r="F19" s="18"/>
      <c r="G19" s="18"/>
      <c r="H19" s="18"/>
      <c r="I19" s="18"/>
      <c r="J19" s="18"/>
      <c r="K19" s="18"/>
      <c r="L19" s="1"/>
    </row>
    <row r="20" spans="1:12" x14ac:dyDescent="0.45">
      <c r="A20" s="7"/>
      <c r="B20" s="3"/>
      <c r="C20" s="18"/>
      <c r="D20" s="18"/>
      <c r="E20" s="18"/>
      <c r="F20" s="18"/>
      <c r="G20" s="18"/>
      <c r="H20" s="18"/>
      <c r="I20" s="18"/>
      <c r="J20" s="18"/>
      <c r="K20" s="18"/>
      <c r="L20" s="1"/>
    </row>
    <row r="21" spans="1:12" x14ac:dyDescent="0.45">
      <c r="A21" s="7"/>
      <c r="B21" s="3"/>
      <c r="C21" s="18"/>
      <c r="D21" s="18"/>
      <c r="E21" s="18"/>
      <c r="F21" s="18"/>
      <c r="G21" s="18"/>
      <c r="H21" s="18"/>
      <c r="I21" s="18"/>
      <c r="J21" s="18"/>
      <c r="K21" s="18"/>
      <c r="L21" s="1"/>
    </row>
    <row r="22" spans="1:12" x14ac:dyDescent="0.45">
      <c r="A22" s="7"/>
      <c r="B22" s="3"/>
      <c r="C22" s="18"/>
      <c r="D22" s="18"/>
      <c r="E22" s="18"/>
      <c r="F22" s="18"/>
      <c r="G22" s="18"/>
      <c r="H22" s="18"/>
      <c r="I22" s="18"/>
      <c r="J22" s="18"/>
      <c r="K22" s="18"/>
      <c r="L22" s="1"/>
    </row>
    <row r="23" spans="1:12" x14ac:dyDescent="0.45">
      <c r="A23" s="7"/>
      <c r="B23" s="3"/>
      <c r="C23" s="18"/>
      <c r="D23" s="18"/>
      <c r="E23" s="18"/>
      <c r="F23" s="18"/>
      <c r="G23" s="18"/>
      <c r="H23" s="18"/>
      <c r="I23" s="18"/>
      <c r="J23" s="18"/>
      <c r="K23" s="18"/>
      <c r="L23" s="1"/>
    </row>
    <row r="24" spans="1:12" x14ac:dyDescent="0.45">
      <c r="A24" s="7"/>
      <c r="B24" s="7"/>
      <c r="C24" s="18"/>
      <c r="D24" s="18"/>
      <c r="E24" s="18"/>
      <c r="F24" s="18"/>
      <c r="G24" s="18"/>
      <c r="H24" s="18"/>
      <c r="I24" s="18"/>
      <c r="J24" s="18"/>
      <c r="K24" s="18"/>
      <c r="L24" s="1"/>
    </row>
    <row r="25" spans="1:12" x14ac:dyDescent="0.4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"/>
    </row>
    <row r="26" spans="1:12" x14ac:dyDescent="0.45">
      <c r="A26" s="16" t="s">
        <v>14</v>
      </c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"/>
    </row>
    <row r="27" spans="1:12" x14ac:dyDescent="0.45">
      <c r="A27" s="16" t="s">
        <v>16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"/>
    </row>
    <row r="28" spans="1:12" x14ac:dyDescent="0.4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"/>
    </row>
    <row r="29" spans="1:12" x14ac:dyDescent="0.45">
      <c r="A29" s="21" t="s">
        <v>23</v>
      </c>
      <c r="B29" s="32">
        <v>17</v>
      </c>
      <c r="C29" s="18"/>
      <c r="D29" s="18"/>
      <c r="E29" s="18"/>
      <c r="F29" s="18"/>
      <c r="G29" s="18"/>
      <c r="H29" s="18"/>
      <c r="I29" s="18"/>
      <c r="J29" s="18"/>
      <c r="K29" s="18"/>
      <c r="L29" s="1"/>
    </row>
    <row r="30" spans="1:12" x14ac:dyDescent="0.45">
      <c r="A30" s="21" t="s">
        <v>24</v>
      </c>
      <c r="B30" s="33" t="s">
        <v>26</v>
      </c>
      <c r="C30" s="18"/>
      <c r="D30" s="18"/>
      <c r="E30" s="18"/>
      <c r="F30" s="18"/>
      <c r="G30" s="18"/>
      <c r="H30" s="18"/>
      <c r="I30" s="18"/>
      <c r="J30" s="18"/>
      <c r="K30" s="18"/>
      <c r="L30" s="1"/>
    </row>
    <row r="31" spans="1:12" x14ac:dyDescent="0.45">
      <c r="A31" s="21" t="s">
        <v>25</v>
      </c>
      <c r="B31" s="34">
        <v>42</v>
      </c>
      <c r="C31" s="18"/>
      <c r="D31" s="18"/>
      <c r="E31" s="18"/>
      <c r="F31" s="18"/>
      <c r="G31" s="18"/>
      <c r="H31" s="18"/>
      <c r="I31" s="18"/>
      <c r="J31" s="18"/>
      <c r="K31" s="18"/>
      <c r="L31" s="1"/>
    </row>
    <row r="32" spans="1:12" x14ac:dyDescent="0.45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"/>
    </row>
    <row r="33" spans="1:12" x14ac:dyDescent="0.4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"/>
    </row>
    <row r="34" spans="1:12" x14ac:dyDescent="0.45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"/>
    </row>
    <row r="35" spans="1:12" x14ac:dyDescent="0.4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sheetProtection algorithmName="SHA-512" hashValue="zufXmZ58giv/A5ye7ZB8Ks6uwJjqZU6EY0exSPOu/MQpQwOCwyXfOZb7fxuK9CggkpFDQ6v7IK2H9UoFf4Pcag==" saltValue="B4EH3VxOQUgBKfKcdDqJww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mesures</vt:lpstr>
      <vt:lpstr>visualisation</vt:lpstr>
      <vt:lpstr>terrain et tondeuses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Romain GIRAUD</dc:creator>
  <cp:lastModifiedBy>Romain GIRAUD</cp:lastModifiedBy>
  <dcterms:created xsi:type="dcterms:W3CDTF">2025-04-10T06:54:34Z</dcterms:created>
  <dcterms:modified xsi:type="dcterms:W3CDTF">2025-04-10T13:50:53Z</dcterms:modified>
</cp:coreProperties>
</file>